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H:\1 介護事業者係\987654　HP掲載データ\01　指定居宅サービス事業者のページ\04　介護職員処遇改善加算・介護職員特定処遇改善加算について\2.令和3年度 介護職員処遇改善加算・介護職員等特定処遇改善加算について\【実績報告】\"/>
    </mc:Choice>
  </mc:AlternateContent>
  <bookViews>
    <workbookView xWindow="0" yWindow="0" windowWidth="15345" windowHeight="3060"/>
  </bookViews>
  <sheets>
    <sheet name="はじめに" sheetId="17" r:id="rId1"/>
    <sheet name="基本情報入力シート" sheetId="16" r:id="rId2"/>
    <sheet name="チェックリスト" sheetId="23" r:id="rId3"/>
    <sheet name="参考様式２" sheetId="28" r:id="rId4"/>
    <sheet name="別紙様式3-1" sheetId="15" r:id="rId5"/>
    <sheet name="別紙様式3-2" sheetId="20" r:id="rId6"/>
    <sheet name="別紙様式4" sheetId="24" r:id="rId7"/>
    <sheet name="【参考】サービス名一覧" sheetId="13"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5" hidden="1">'別紙様式3-2'!$M$18:$AH$118</definedName>
    <definedName name="_new1" localSheetId="3">[1]【参考】サービス名一覧!$A$4:$A$27</definedName>
    <definedName name="_new1" localSheetId="5">[2]【参考】サービス名一覧!$A$4:$A$27</definedName>
    <definedName name="_new1" localSheetId="6">[1]【参考】サービス名一覧!$A$4:$A$27</definedName>
    <definedName name="_new1">【参考】サービス名一覧!$A$4:$A$27</definedName>
    <definedName name="erea" localSheetId="7">【参考】サービス名一覧!$A$3:$A$27</definedName>
    <definedName name="erea" localSheetId="3">#REF!</definedName>
    <definedName name="erea" localSheetId="6">#REF!</definedName>
    <definedName name="erea">#REF!</definedName>
    <definedName name="new" localSheetId="7">【参考】サービス名一覧!$A$4:$A$27</definedName>
    <definedName name="new" localSheetId="3">#REF!</definedName>
    <definedName name="new" localSheetId="6">#REF!</definedName>
    <definedName name="new">#REF!</definedName>
    <definedName name="_xlnm.Print_Area" localSheetId="7">【参考】サービス名一覧!$A$1:$D$27</definedName>
    <definedName name="_xlnm.Print_Area" localSheetId="2">チェックリスト!$A$1:$AM$49</definedName>
    <definedName name="_xlnm.Print_Area" localSheetId="0">はじめに!$A$1:$E$39</definedName>
    <definedName name="_xlnm.Print_Area" localSheetId="1">基本情報入力シート!$A$1:$AA$52</definedName>
    <definedName name="_xlnm.Print_Area" localSheetId="3">参考様式２!$A$1:$AJ$55</definedName>
    <definedName name="_xlnm.Print_Area" localSheetId="4">'別紙様式3-1'!$A$1:$AY$95</definedName>
    <definedName name="_xlnm.Print_Area" localSheetId="5">'別紙様式3-2'!$A$1:$AS$45</definedName>
    <definedName name="_xlnm.Print_Area" localSheetId="6">別紙様式4!$A$1:$AJ$33</definedName>
    <definedName name="www" localSheetId="2">#REF!</definedName>
    <definedName name="www" localSheetId="0">#REF!</definedName>
    <definedName name="www" localSheetId="3">#REF!</definedName>
    <definedName name="www" localSheetId="6">#REF!</definedName>
    <definedName name="www">#REF!</definedName>
    <definedName name="お">[3]数式用!$A$4:$A$27</definedName>
    <definedName name="サービス" localSheetId="2">#REF!</definedName>
    <definedName name="サービス" localSheetId="0">#REF!</definedName>
    <definedName name="サービス" localSheetId="3">#REF!</definedName>
    <definedName name="サービス" localSheetId="4">#REF!</definedName>
    <definedName name="サービス" localSheetId="6">#REF!</definedName>
    <definedName name="サービス">#REF!</definedName>
    <definedName name="サービス２" localSheetId="3">#REF!</definedName>
    <definedName name="サービス２">#REF!</definedName>
    <definedName name="サービス種別" localSheetId="2">[4]サービス種類一覧!$B$4:$B$20</definedName>
    <definedName name="サービス種別" localSheetId="3">[4]サービス種類一覧!$B$4:$B$20</definedName>
    <definedName name="サービス種別" localSheetId="6">[4]サービス種類一覧!$B$4:$B$20</definedName>
    <definedName name="サービス種別">[5]サービス種類一覧!$B$4:$B$20</definedName>
    <definedName name="サービス種類" localSheetId="3">[6]サービス種類一覧!$C$4:$C$20</definedName>
    <definedName name="サービス種類" localSheetId="6">[6]サービス種類一覧!$C$4:$C$20</definedName>
    <definedName name="サービス種類">[7]サービス種類一覧!$C$4:$C$20</definedName>
    <definedName name="サービス名" localSheetId="7">【参考】サービス名一覧!$A$3:$A$20</definedName>
    <definedName name="サービス名" localSheetId="0">[8]別表加算率一覧!$A$5:$A$28</definedName>
    <definedName name="サービス名" localSheetId="1">#REF!</definedName>
    <definedName name="サービス名" localSheetId="3">#REF!</definedName>
    <definedName name="サービス名" localSheetId="4">#REF!</definedName>
    <definedName name="サービス名" localSheetId="6">#REF!</definedName>
    <definedName name="サービス名">#REF!</definedName>
    <definedName name="サービス名称" localSheetId="3">#REF!</definedName>
    <definedName name="サービス名称" localSheetId="6">#REF!</definedName>
    <definedName name="サービス名称">#REF!</definedName>
    <definedName name="一覧" localSheetId="2">[9]加算率一覧!$A$4:$A$25</definedName>
    <definedName name="一覧" localSheetId="3">[9]加算率一覧!$A$4:$A$25</definedName>
    <definedName name="一覧" localSheetId="6">[9]加算率一覧!$A$4:$A$25</definedName>
    <definedName name="一覧">[10]加算率一覧!$A$4:$A$25</definedName>
    <definedName name="種類" localSheetId="2">[11]サービス種類一覧!$A$4:$A$20</definedName>
    <definedName name="種類" localSheetId="3">[11]サービス種類一覧!$A$4:$A$20</definedName>
    <definedName name="種類" localSheetId="6">[11]サービス種類一覧!$A$4:$A$20</definedName>
    <definedName name="種類">[12]サービス種類一覧!$A$4:$A$20</definedName>
    <definedName name="特定" localSheetId="2">#REF!</definedName>
    <definedName name="特定" localSheetId="0">#REF!</definedName>
    <definedName name="特定" localSheetId="3">#REF!</definedName>
    <definedName name="特定" localSheetId="6">#REF!</definedName>
    <definedName name="特定">#REF!</definedName>
  </definedNames>
  <calcPr calcId="162913"/>
</workbook>
</file>

<file path=xl/calcChain.xml><?xml version="1.0" encoding="utf-8"?>
<calcChain xmlns="http://schemas.openxmlformats.org/spreadsheetml/2006/main">
  <c r="W46" i="28" l="1"/>
  <c r="W45" i="28"/>
  <c r="W44" i="28"/>
  <c r="W43" i="28"/>
  <c r="T23" i="28"/>
  <c r="U17" i="28"/>
  <c r="T16" i="28"/>
  <c r="T20" i="28"/>
  <c r="AH4" i="28"/>
  <c r="AE4" i="28"/>
  <c r="AB4" i="28"/>
  <c r="Y10" i="23" l="1"/>
  <c r="K32" i="24" l="1"/>
  <c r="H32" i="24"/>
  <c r="E32" i="24"/>
  <c r="K93" i="15"/>
  <c r="H93" i="15"/>
  <c r="E93" i="15"/>
  <c r="W33" i="24"/>
  <c r="W32" i="24"/>
  <c r="W94" i="15"/>
  <c r="W93" i="15"/>
  <c r="AC14" i="24"/>
  <c r="T14" i="24"/>
  <c r="K14" i="24"/>
  <c r="G13" i="24"/>
  <c r="G12" i="24"/>
  <c r="G11" i="24"/>
  <c r="G10" i="24"/>
  <c r="H10" i="15"/>
  <c r="H9" i="24"/>
  <c r="G7" i="24"/>
  <c r="G8" i="24"/>
  <c r="Y8" i="20" l="1"/>
  <c r="X7" i="20"/>
  <c r="S28" i="15" s="1"/>
  <c r="D3" i="20" l="1"/>
  <c r="S10" i="20" l="1"/>
  <c r="D25" i="15" l="1"/>
  <c r="AF8" i="20" l="1"/>
  <c r="T10" i="20" l="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Q10" i="20" l="1"/>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T8" i="20"/>
  <c r="S8" i="20"/>
  <c r="R8" i="20"/>
  <c r="Q8" i="20"/>
  <c r="S7" i="20"/>
  <c r="R7" i="20"/>
  <c r="Q7" i="20"/>
  <c r="AB29" i="15" s="1"/>
  <c r="X8" i="20" l="1"/>
  <c r="AB28" i="15" s="1"/>
  <c r="AB27" i="15" s="1"/>
  <c r="AB26" i="15" s="1"/>
  <c r="S30" i="15"/>
  <c r="S27" i="15" s="1"/>
  <c r="S26" i="15" s="1"/>
  <c r="S40" i="15"/>
  <c r="S41" i="15"/>
  <c r="S42" i="15"/>
  <c r="S25" i="15"/>
  <c r="AB25" i="15"/>
  <c r="AL26" i="15" l="1"/>
  <c r="AL25" i="15"/>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2" i="15" l="1"/>
  <c r="X41" i="15"/>
  <c r="X40" i="15"/>
  <c r="AC42" i="15" l="1"/>
  <c r="AL41" i="15" s="1"/>
  <c r="AC40" i="15"/>
  <c r="AL40" i="15" s="1"/>
</calcChain>
</file>

<file path=xl/comments1.xml><?xml version="1.0" encoding="utf-8"?>
<comments xmlns="http://schemas.openxmlformats.org/spreadsheetml/2006/main">
  <authors>
    <author>広域福祉</author>
  </authors>
  <commentList>
    <comment ref="M31" authorId="0" shapeId="0">
      <text>
        <r>
          <rPr>
            <sz val="10"/>
            <color indexed="81"/>
            <rFont val="MS P ゴシック"/>
            <family val="3"/>
            <charset val="128"/>
          </rPr>
          <t>事業所の</t>
        </r>
        <r>
          <rPr>
            <b/>
            <sz val="10"/>
            <color indexed="81"/>
            <rFont val="MS P ゴシック"/>
            <family val="3"/>
            <charset val="128"/>
          </rPr>
          <t>指定を受けている市町村等</t>
        </r>
        <r>
          <rPr>
            <sz val="10"/>
            <color indexed="81"/>
            <rFont val="MS P ゴシック"/>
            <family val="3"/>
            <charset val="128"/>
          </rPr>
          <t>を記載してください。
※所在地ではありません。</t>
        </r>
      </text>
    </comment>
    <comment ref="W31" authorId="0" shapeId="0">
      <text>
        <r>
          <rPr>
            <sz val="10"/>
            <color indexed="81"/>
            <rFont val="MS P ゴシック"/>
            <family val="3"/>
            <charset val="128"/>
          </rPr>
          <t>事業所の</t>
        </r>
        <r>
          <rPr>
            <b/>
            <sz val="10"/>
            <color indexed="81"/>
            <rFont val="MS P ゴシック"/>
            <family val="3"/>
            <charset val="128"/>
          </rPr>
          <t>所在地（住所）</t>
        </r>
        <r>
          <rPr>
            <sz val="10"/>
            <color indexed="81"/>
            <rFont val="MS P ゴシック"/>
            <family val="3"/>
            <charset val="128"/>
          </rPr>
          <t>を記載してください</t>
        </r>
      </text>
    </comment>
    <comment ref="Y31" authorId="0" shapeId="0">
      <text>
        <r>
          <rPr>
            <sz val="10"/>
            <color indexed="81"/>
            <rFont val="MS P ゴシック"/>
            <family val="3"/>
            <charset val="128"/>
          </rPr>
          <t>ドロップダウンから当てはまるサービスを選択してください。
※訪問介護相当サービスは「訪問型サービス（総合事業）「通所介護相当サービスは「通所型サービス（総合事業）」を選択してください。
※予防サービスについても指定を受けている場合は必ず選択してください。</t>
        </r>
      </text>
    </comment>
  </commentList>
</comments>
</file>

<file path=xl/comments2.xml><?xml version="1.0" encoding="utf-8"?>
<comments xmlns="http://schemas.openxmlformats.org/spreadsheetml/2006/main">
  <authors>
    <author>広域福祉</author>
  </authors>
  <commentList>
    <comment ref="Y12" authorId="0" shapeId="0">
      <text>
        <r>
          <rPr>
            <b/>
            <sz val="12"/>
            <color indexed="81"/>
            <rFont val="MS P ゴシック"/>
            <family val="3"/>
            <charset val="128"/>
          </rPr>
          <t>提出前にチェックしてください。
※チェック欄以外は記入しないでください。</t>
        </r>
      </text>
    </comment>
  </commentList>
</comments>
</file>

<file path=xl/comments3.xml><?xml version="1.0" encoding="utf-8"?>
<comments xmlns="http://schemas.openxmlformats.org/spreadsheetml/2006/main">
  <authors>
    <author>広域福祉</author>
  </authors>
  <commentList>
    <comment ref="E7" authorId="0" shapeId="0">
      <text>
        <r>
          <rPr>
            <b/>
            <sz val="9"/>
            <color indexed="81"/>
            <rFont val="MS P ゴシック"/>
            <family val="3"/>
            <charset val="128"/>
          </rPr>
          <t>・提出する市（町）長をチェックしてください。
・別紙様式3-2で指定権者の欄に記入のある市（町）と同じになるようにしてください。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本年度（原則令和３年４月～３月）の実績を記入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本年度（原則令和４月～３月）の実績を記入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<sst xmlns="http://schemas.openxmlformats.org/spreadsheetml/2006/main" count="911" uniqueCount="507">
  <si>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</si>
  <si>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</si>
  <si>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</si>
  <si>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</si>
  <si>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</si>
  <si>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</si>
  <si>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</si>
  <si>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介護保険事業所番号</t>
    <rPh sb="0" eb="2">
      <t>カイゴ</t>
    </rPh>
    <rPh sb="2" eb="4">
      <t>ホケン</t>
    </rPh>
    <rPh sb="4" eb="7">
      <t>ジギョウショ</t>
    </rPh>
    <rPh sb="7" eb="9">
      <t>バンゴウ</t>
    </rPh>
    <phoneticPr fontId="3"/>
  </si>
  <si>
    <t>サービス名</t>
    <rPh sb="4" eb="5">
      <t>メイ</t>
    </rPh>
    <phoneticPr fontId="3"/>
  </si>
  <si>
    <t>1</t>
    <phoneticPr fontId="3"/>
  </si>
  <si>
    <t>＜サービス名一覧&gt;</t>
    <rPh sb="5" eb="6">
      <t>ナ</t>
    </rPh>
    <rPh sb="6" eb="8">
      <t>イチラン</t>
    </rPh>
    <phoneticPr fontId="3"/>
  </si>
  <si>
    <t>訪問介護</t>
  </si>
  <si>
    <t>夜間対応型訪問介護</t>
  </si>
  <si>
    <t>通所介護</t>
  </si>
  <si>
    <t>地域密着型通所介護</t>
  </si>
  <si>
    <t>地域密着型特定施設入居者生活介護</t>
  </si>
  <si>
    <t>看護小規模多機能型居宅介護</t>
    <rPh sb="0" eb="13">
      <t>カンゴ</t>
    </rPh>
    <phoneticPr fontId="3"/>
  </si>
  <si>
    <t>介護老人福祉施設</t>
    <rPh sb="0" eb="2">
      <t>カイゴ</t>
    </rPh>
    <rPh sb="2" eb="4">
      <t>ロウジン</t>
    </rPh>
    <rPh sb="4" eb="6">
      <t>フクシ</t>
    </rPh>
    <rPh sb="6" eb="8">
      <t>シセツ</t>
    </rPh>
    <phoneticPr fontId="3"/>
  </si>
  <si>
    <t>地域密着型介護老人福祉施設</t>
  </si>
  <si>
    <t>介護老人保健施設</t>
    <rPh sb="0" eb="8">
      <t>ロウケン</t>
    </rPh>
    <phoneticPr fontId="3"/>
  </si>
  <si>
    <t>介護療養型医療施設</t>
    <rPh sb="0" eb="9">
      <t>カイゴ</t>
    </rPh>
    <phoneticPr fontId="3"/>
  </si>
  <si>
    <t>介護医療院</t>
    <rPh sb="0" eb="2">
      <t>カイゴ</t>
    </rPh>
    <rPh sb="2" eb="4">
      <t>イリョウ</t>
    </rPh>
    <rPh sb="4" eb="5">
      <t>イン</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</si>
  <si>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</si>
  <si>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</si>
  <si>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</si>
  <si>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</si>
  <si>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</si>
  <si>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</si>
  <si>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</si>
  <si>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</si>
  <si>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</si>
  <si>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</si>
  <si>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</si>
  <si>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</si>
  <si>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</si>
  <si>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</si>
  <si>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</si>
  <si>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</si>
  <si>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</si>
  <si>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別紙様式３－２</t>
    <rPh sb="0" eb="2">
      <t>ベッシ</t>
    </rPh>
    <rPh sb="2" eb="4">
      <t>ヨウシキ</t>
    </rPh>
    <phoneticPr fontId="3"/>
  </si>
  <si>
    <t>別紙様式３－１</t>
    <rPh sb="0" eb="2">
      <t>ベッシ</t>
    </rPh>
    <rPh sb="2" eb="4">
      <t>ヨウシキ</t>
    </rPh>
    <phoneticPr fontId="3"/>
  </si>
  <si>
    <t>※詳細は別紙様式３－２に記載</t>
    <rPh sb="1" eb="3">
      <t>ショウサイ</t>
    </rPh>
    <rPh sb="4" eb="6">
      <t>ベッシ</t>
    </rPh>
    <rPh sb="6" eb="8">
      <t>ヨウシキ</t>
    </rPh>
    <rPh sb="12" eb="14">
      <t>キサイ</t>
    </rPh>
    <phoneticPr fontId="3"/>
  </si>
  <si>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3"/>
  </si>
  <si>
    <t>提出先</t>
    <rPh sb="0" eb="2">
      <t>テイシュツ</t>
    </rPh>
    <rPh sb="2" eb="3">
      <t>サキ</t>
    </rPh>
    <phoneticPr fontId="3"/>
  </si>
  <si>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</si>
  <si>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（Ａ）経験・技能のある介護職員</t>
    <rPh sb="3" eb="5">
      <t>ケイケン</t>
    </rPh>
    <rPh sb="11" eb="13">
      <t>カイゴ</t>
    </rPh>
    <rPh sb="13" eb="15">
      <t>ショクイン</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</si>
  <si>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</si>
  <si>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</si>
  <si>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</si>
  <si>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</si>
  <si>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</si>
  <si>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</si>
  <si>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</si>
  <si>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</si>
  <si>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↓隠し列</t>
    <rPh sb="1" eb="2">
      <t>カク</t>
    </rPh>
    <rPh sb="3" eb="4">
      <t>レツ</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</si>
  <si>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</si>
  <si>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</si>
  <si>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</si>
  <si>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</si>
  <si>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</si>
  <si>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</si>
  <si>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</si>
  <si>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</si>
  <si>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</si>
  <si>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</si>
  <si>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</si>
  <si>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</si>
  <si>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</si>
  <si>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</si>
  <si>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</si>
  <si>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</si>
  <si>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</si>
  <si>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</si>
  <si>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</si>
  <si>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</si>
  <si>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</si>
  <si>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</si>
  <si>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</si>
  <si>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</si>
  <si>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</si>
  <si>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3"/>
  </si>
  <si>
    <t>（Ｃ）その他の職種</t>
    <rPh sb="5" eb="6">
      <t>タ</t>
    </rPh>
    <rPh sb="7" eb="9">
      <t>ショクシュ</t>
    </rPh>
    <phoneticPr fontId="3"/>
  </si>
  <si>
    <t>（Ｂ）他の介護職員</t>
    <rPh sb="3" eb="4">
      <t>タ</t>
    </rPh>
    <rPh sb="5" eb="7">
      <t>カイゴ</t>
    </rPh>
    <rPh sb="7" eb="9">
      <t>ショクイン</t>
    </rPh>
    <phoneticPr fontId="3"/>
  </si>
  <si>
    <t xml:space="preserve">
(配分比率)</t>
    <rPh sb="2" eb="4">
      <t>ハイブン</t>
    </rPh>
    <rPh sb="4" eb="6">
      <t>ヒリツ</t>
    </rPh>
    <phoneticPr fontId="3"/>
  </si>
  <si>
    <t>経験・技能のある介護職員(A)</t>
    <rPh sb="0" eb="2">
      <t>ケイケン</t>
    </rPh>
    <phoneticPr fontId="3"/>
  </si>
  <si>
    <t>他の
介護職員(B)</t>
    <rPh sb="0" eb="1">
      <t>タ</t>
    </rPh>
    <rPh sb="3" eb="5">
      <t>カイゴ</t>
    </rPh>
    <rPh sb="5" eb="7">
      <t>ショクイン</t>
    </rPh>
    <phoneticPr fontId="3"/>
  </si>
  <si>
    <t>その他の職種(C)</t>
    <rPh sb="2" eb="3">
      <t>タ</t>
    </rPh>
    <rPh sb="4" eb="6">
      <t>ショクシュ</t>
    </rPh>
    <phoneticPr fontId="3"/>
  </si>
  <si>
    <t>介護職員処遇改善実績報告書・介護職員等特定処遇改善実績報告書（施設・事業所別個表）　</t>
    <rPh sb="31" eb="33">
      <t>シセツ</t>
    </rPh>
    <rPh sb="34" eb="37">
      <t>ジギョウショ</t>
    </rPh>
    <rPh sb="37" eb="38">
      <t>ベツ</t>
    </rPh>
    <rPh sb="38" eb="40">
      <t>コヒョウ</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</si>
  <si>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</si>
  <si>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</si>
  <si>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</si>
  <si>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</si>
  <si>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介護職員処遇改善加算（処遇改善加算）</t>
    <rPh sb="0" eb="10">
      <t>カイゴショクインショグウカイゼンカサン</t>
    </rPh>
    <rPh sb="11" eb="13">
      <t>ショグウ</t>
    </rPh>
    <rPh sb="13" eb="15">
      <t>カイゼン</t>
    </rPh>
    <rPh sb="15" eb="17">
      <t>カサン</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</si>
  <si>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</si>
  <si>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</si>
  <si>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</si>
  <si>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</si>
  <si>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</si>
  <si>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グループ別内訳</t>
    <phoneticPr fontId="3"/>
  </si>
  <si>
    <t>ワークシート名（左からの順）</t>
    <rPh sb="6" eb="7">
      <t>メイ</t>
    </rPh>
    <rPh sb="8" eb="9">
      <t>ヒダリ</t>
    </rPh>
    <rPh sb="12" eb="13">
      <t>ジュン</t>
    </rPh>
    <phoneticPr fontId="11"/>
  </si>
  <si>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</si>
  <si>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</si>
  <si>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</si>
  <si>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はじめに</t>
    <phoneticPr fontId="11"/>
  </si>
  <si>
    <t>-</t>
    <phoneticPr fontId="3"/>
  </si>
  <si>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</si>
  <si>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</si>
  <si>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</si>
  <si>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</si>
  <si>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</si>
  <si>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</si>
  <si>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</si>
  <si>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</si>
  <si>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</si>
  <si>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</si>
  <si>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</si>
  <si>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</si>
  <si>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</si>
  <si>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</si>
  <si>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</si>
  <si>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</si>
  <si>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</si>
  <si>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</si>
  <si>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</si>
  <si>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</si>
  <si>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</si>
  <si>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</si>
  <si>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</si>
  <si>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</si>
  <si>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</si>
  <si>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</si>
  <si>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</si>
  <si>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</si>
  <si>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</si>
  <si>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</si>
  <si>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</si>
  <si>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3"/>
  </si>
  <si>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</si>
  <si>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</si>
  <si>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</si>
  <si>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</si>
  <si>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</si>
  <si>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定期巡回･随時対応型訪問介護看護</t>
    <phoneticPr fontId="3"/>
  </si>
  <si>
    <t>提出の要否</t>
    <rPh sb="0" eb="2">
      <t>テイシュツ</t>
    </rPh>
    <rPh sb="3" eb="5">
      <t>ヨウヒ</t>
    </rPh>
    <phoneticPr fontId="11"/>
  </si>
  <si>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1"/>
  </si>
  <si>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1"/>
  </si>
  <si>
    <t>―（一括申請する事業所数により異なる）</t>
    <rPh sb="2" eb="4">
      <t>イッカツ</t>
    </rPh>
    <rPh sb="4" eb="6">
      <t>シンセイ</t>
    </rPh>
    <rPh sb="8" eb="11">
      <t>ジギョウショ</t>
    </rPh>
    <rPh sb="11" eb="12">
      <t>スウ</t>
    </rPh>
    <rPh sb="15" eb="16">
      <t>コト</t>
    </rPh>
    <phoneticPr fontId="8"/>
  </si>
  <si>
    <t>・介護職員処遇改善実績報告書と介護職員等特定処遇改善実績報告書を一本化しました。</t>
    <rPh sb="32" eb="35">
      <t>イッポンカ</t>
    </rPh>
    <phoneticPr fontId="3"/>
  </si>
  <si>
    <r>
      <t>賃金改善所要額</t>
    </r>
    <r>
      <rPr>
        <sz val="8"/>
        <color theme="1"/>
        <rFont val="ＭＳ Ｐ明朝"/>
        <family val="1"/>
        <charset val="128"/>
      </rPr>
      <t>（ⅰ－ⅱ）</t>
    </r>
    <rPh sb="0" eb="2">
      <t>チンギン</t>
    </rPh>
    <rPh sb="2" eb="4">
      <t>カイゼン</t>
    </rPh>
    <rPh sb="4" eb="7">
      <t>ショヨウガク</t>
    </rPh>
    <phoneticPr fontId="3"/>
  </si>
  <si>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3"/>
  </si>
  <si>
    <t>変更なし</t>
    <rPh sb="0" eb="2">
      <t>ヘンコウ</t>
    </rPh>
    <phoneticPr fontId="3"/>
  </si>
  <si>
    <t>内容</t>
    <rPh sb="0" eb="2">
      <t>ナイヨウ</t>
    </rPh>
    <phoneticPr fontId="3"/>
  </si>
  <si>
    <t>入職促進に向けた取組</t>
    <phoneticPr fontId="3"/>
  </si>
  <si>
    <t>法人や事業所の経営理念やケア方針・人材育成方針、その実現のための施策・仕組みなどの明確化</t>
    <phoneticPr fontId="3"/>
  </si>
  <si>
    <t>事業者の共同による採用・人事ローテーション・研修のための制度構築</t>
    <phoneticPr fontId="3"/>
  </si>
  <si>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</si>
  <si>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職業体験の受入れや地域行事への参加や主催等による職業魅力度向上の取組の実施</t>
    <rPh sb="35" eb="37">
      <t>ジッシ</t>
    </rPh>
    <phoneticPr fontId="3"/>
  </si>
  <si>
    <t>資質の向上やキャリアアップに向けた支援</t>
    <phoneticPr fontId="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</si>
  <si>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3"/>
  </si>
  <si>
    <t>研修の受講やキャリア段位制度と人事考課との連動</t>
    <phoneticPr fontId="3"/>
  </si>
  <si>
    <t>エルダー・メンター（仕事やメンタル面のサポート等をする担当者）制度等導入</t>
    <phoneticPr fontId="3"/>
  </si>
  <si>
    <t>上位者・担当者等によるキャリア面談など、キャリアアップ等に関する定期的な相談の機会の確保</t>
    <phoneticPr fontId="3"/>
  </si>
  <si>
    <t>両立支援・多様な働き方の推進</t>
    <phoneticPr fontId="3"/>
  </si>
  <si>
    <t>子育てや家族等の介護等と仕事の両立を目指す者のための休業制度等の充実、事業所内託児施設の整備</t>
    <phoneticPr fontId="3"/>
  </si>
  <si>
    <t>職員の事情等の状況に応じた勤務シフトや短時間正規職員制度の導入、職員の希望に即した非正規職員から正規職員への転換の制度等の整備</t>
    <phoneticPr fontId="3"/>
  </si>
  <si>
    <t>有給休暇が取得しやすい環境の整備</t>
    <phoneticPr fontId="3"/>
  </si>
  <si>
    <t>業務や福利厚生制度、メンタルヘルス等の職員相談窓口の設置等相談体制の充実</t>
    <phoneticPr fontId="3"/>
  </si>
  <si>
    <t>腰痛を含む心身の健康管理</t>
    <phoneticPr fontId="3"/>
  </si>
  <si>
    <t>介護職員の身体の負担軽減のための介護技術の修得支援、介護ロボットやリフト等の介護機器等導入及び研修等による腰痛対策の実施</t>
    <phoneticPr fontId="3"/>
  </si>
  <si>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</si>
  <si>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phoneticPr fontId="3"/>
  </si>
  <si>
    <t>事故・トラブルへの対応マニュアル等の作成等の体制の整備</t>
    <phoneticPr fontId="3"/>
  </si>
  <si>
    <t>生産性向上のための業務改善の取組</t>
    <phoneticPr fontId="3"/>
  </si>
  <si>
    <t>タブレット端末やインカム等のＩＣＴ活用や見守り機器等の介護ロボットやセンサー等の導入による業務量の縮減</t>
    <phoneticPr fontId="3"/>
  </si>
  <si>
    <t>高齢者の活躍（居室やフロア等の掃除、食事の配膳・下膳などのほか、経理や労務、広報なども含めた介護業務以外の業務の提供）等による役割分担の明確化</t>
    <phoneticPr fontId="3"/>
  </si>
  <si>
    <t>５S活動（業務管理の手法の１つ。整理・整頓・清掃・清潔・躾の頭文字をとったもの）等の実践による職場環境の整備</t>
    <phoneticPr fontId="3"/>
  </si>
  <si>
    <t>業務手順書の作成や、記録・報告様式の工夫等による情報共有や作業負担の軽減</t>
    <phoneticPr fontId="3"/>
  </si>
  <si>
    <t>やりがい・働きがいの醸成</t>
    <phoneticPr fontId="3"/>
  </si>
  <si>
    <t>ミーティング等による職場内コミュニケーションの円滑化による個々の介護職員の気づきを踏まえた勤務環境やケア内容の改善</t>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</si>
  <si>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</si>
  <si>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phoneticPr fontId="3"/>
  </si>
  <si>
    <t>ケアの好事例や、利用者やその家族からの謝意等の情報を共有する機会の提供</t>
    <phoneticPr fontId="3"/>
  </si>
  <si>
    <t>※今年度に提出した計画書の記載内容から変更がない場合は「変更なし」にチェック（✔）</t>
    <rPh sb="1" eb="2">
      <t>イマ</t>
    </rPh>
    <phoneticPr fontId="3"/>
  </si>
  <si>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</si>
  <si>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●令和３年度からの主な変更点は下記のとおりです。</t>
    <rPh sb="1" eb="3">
      <t>レイワ</t>
    </rPh>
    <rPh sb="4" eb="6">
      <t>ネンド</t>
    </rPh>
    <rPh sb="9" eb="10">
      <t>オモ</t>
    </rPh>
    <rPh sb="11" eb="14">
      <t>ヘンコウテン</t>
    </rPh>
    <rPh sb="15" eb="17">
      <t>カキ</t>
    </rPh>
    <phoneticPr fontId="3"/>
  </si>
  <si>
    <t>・職場環境等要件に基づく取組の実施について、過去ではなく、当該年度における取組の実施を求めることとしました。</t>
    <phoneticPr fontId="3"/>
  </si>
  <si>
    <t>区分</t>
    <rPh sb="0" eb="2">
      <t>クブン</t>
    </rPh>
    <phoneticPr fontId="3"/>
  </si>
  <si>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1"/>
  </si>
  <si>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</si>
  <si>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</si>
  <si>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(a)本年度の賃金の総額</t>
    <rPh sb="3" eb="6">
      <t>ホンネンド</t>
    </rPh>
    <rPh sb="7" eb="9">
      <t>チンギン</t>
    </rPh>
    <rPh sb="10" eb="12">
      <t>ソウガク</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</si>
  <si>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</si>
  <si>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</si>
  <si>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処遇改善加算の対象者</t>
    <rPh sb="0" eb="2">
      <t>ショグウ</t>
    </rPh>
    <rPh sb="2" eb="4">
      <t>カイゼン</t>
    </rPh>
    <rPh sb="4" eb="6">
      <t>カサン</t>
    </rPh>
    <rPh sb="7" eb="10">
      <t>タイショウシャ</t>
    </rPh>
    <phoneticPr fontId="3"/>
  </si>
  <si>
    <t>特定加算の対象者</t>
    <rPh sb="0" eb="2">
      <t>トクテイ</t>
    </rPh>
    <rPh sb="2" eb="4">
      <t>カサン</t>
    </rPh>
    <rPh sb="5" eb="8">
      <t>タイショウシャ</t>
    </rPh>
    <phoneticPr fontId="3"/>
  </si>
  <si>
    <t>処遇改善加算</t>
    <rPh sb="0" eb="2">
      <t>ショグウ</t>
    </rPh>
    <rPh sb="2" eb="6">
      <t>カイゼンカサン</t>
    </rPh>
    <phoneticPr fontId="3"/>
  </si>
  <si>
    <t>特定加算</t>
    <rPh sb="0" eb="2">
      <t>トクテイ</t>
    </rPh>
    <rPh sb="2" eb="4">
      <t>カサン</t>
    </rPh>
    <phoneticPr fontId="3"/>
  </si>
  <si>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3"/>
  </si>
  <si>
    <t>本年度の総額［円］</t>
    <rPh sb="0" eb="3">
      <t>ホンネンド</t>
    </rPh>
    <rPh sb="4" eb="6">
      <t>ソウガク</t>
    </rPh>
    <rPh sb="7" eb="8">
      <t>エン</t>
    </rPh>
    <phoneticPr fontId="3"/>
  </si>
  <si>
    <t>本年度の賃金の総額［円］</t>
    <rPh sb="0" eb="3">
      <t>ホンネンド</t>
    </rPh>
    <rPh sb="4" eb="6">
      <t>チンギン</t>
    </rPh>
    <rPh sb="7" eb="9">
      <t>ソウガク</t>
    </rPh>
    <rPh sb="10" eb="11">
      <t>エン</t>
    </rPh>
    <phoneticPr fontId="3"/>
  </si>
  <si>
    <t>本年度の総額［円］</t>
    <phoneticPr fontId="3"/>
  </si>
  <si>
    <t>※②ⅰ）(a)「本年度の賃金の総額」には、賃金改善に伴う法定福利費等の事業主負担の増加分を含めることができる。</t>
    <rPh sb="8" eb="11">
      <t>ホンネンド</t>
    </rPh>
    <rPh sb="12" eb="14">
      <t>チンギン</t>
    </rPh>
    <rPh sb="15" eb="17">
      <t>ソウガク</t>
    </rPh>
    <phoneticPr fontId="3"/>
  </si>
  <si>
    <t>処遇加算</t>
    <rPh sb="0" eb="2">
      <t>ショグウ</t>
    </rPh>
    <rPh sb="2" eb="4">
      <t>カサン</t>
    </rPh>
    <phoneticPr fontId="3"/>
  </si>
  <si>
    <t>特定加算</t>
    <rPh sb="0" eb="2">
      <t>トクテイ</t>
    </rPh>
    <rPh sb="2" eb="4">
      <t>カサン</t>
    </rPh>
    <phoneticPr fontId="3"/>
  </si>
  <si>
    <t>要件Ⅰ</t>
    <rPh sb="0" eb="2">
      <t>ヨウケン</t>
    </rPh>
    <phoneticPr fontId="3"/>
  </si>
  <si>
    <t>要件Ⅱ</t>
    <rPh sb="0" eb="2">
      <t>ヨウケン</t>
    </rPh>
    <phoneticPr fontId="3"/>
  </si>
  <si>
    <t>B≧２C</t>
    <phoneticPr fontId="3"/>
  </si>
  <si>
    <t>A＞BかつA＞2C</t>
    <phoneticPr fontId="3"/>
  </si>
  <si>
    <t>Aのうち１人以上が該当</t>
    <rPh sb="5" eb="6">
      <t>ニン</t>
    </rPh>
    <rPh sb="6" eb="8">
      <t>イジョウ</t>
    </rPh>
    <rPh sb="9" eb="11">
      <t>ガイトウ</t>
    </rPh>
    <phoneticPr fontId="3"/>
  </si>
  <si>
    <t>要件Ⅲ</t>
    <rPh sb="0" eb="2">
      <t>ヨウケン</t>
    </rPh>
    <phoneticPr fontId="3"/>
  </si>
  <si>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3"/>
  </si>
  <si>
    <t>・加算対象事業所に関する情報</t>
    <phoneticPr fontId="3"/>
  </si>
  <si>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3"/>
  </si>
  <si>
    <t>13</t>
  </si>
  <si>
    <t>14</t>
  </si>
  <si>
    <t>円</t>
  </si>
  <si>
    <t>※②ⅱ）「前年度の賃金の総額」【基準額１】【基準額２】には、計画書の（１）④ⅱ）又は（２）⑥ⅱ）の額を記載することとしているが、職員構成が変わった等の事由により修正することが可能である。</t>
    <phoneticPr fontId="3"/>
  </si>
  <si>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3"/>
  </si>
  <si>
    <t>(右欄の額は①欄の額以上であること)</t>
    <rPh sb="1" eb="2">
      <t>ミギ</t>
    </rPh>
    <rPh sb="2" eb="3">
      <t>ラン</t>
    </rPh>
    <rPh sb="4" eb="5">
      <t>ガク</t>
    </rPh>
    <rPh sb="7" eb="8">
      <t>ラン</t>
    </rPh>
    <rPh sb="9" eb="10">
      <t>ガク</t>
    </rPh>
    <rPh sb="10" eb="12">
      <t>イジョウ</t>
    </rPh>
    <phoneticPr fontId="3"/>
  </si>
  <si>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</si>
  <si>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</si>
  <si>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</si>
  <si>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</si>
  <si>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</si>
  <si>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</si>
  <si>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</si>
  <si>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</si>
  <si>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</si>
  <si>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</si>
  <si>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</si>
  <si>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</si>
  <si>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</si>
  <si>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</si>
  <si>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</si>
  <si>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</si>
  <si>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</si>
  <si>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</si>
  <si>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</si>
  <si>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</si>
  <si>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</si>
  <si>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</si>
  <si>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</si>
  <si>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</si>
  <si>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</si>
  <si>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</si>
  <si>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</si>
  <si>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</si>
  <si>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</si>
  <si>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</si>
  <si>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</si>
  <si>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</si>
  <si>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</si>
  <si>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</si>
  <si>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</si>
  <si>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</si>
  <si>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</si>
  <si>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</si>
  <si>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</si>
  <si>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</si>
  <si>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</si>
  <si>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</si>
  <si>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</si>
  <si>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</si>
  <si>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</si>
  <si>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</si>
  <si>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</si>
  <si>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</si>
  <si>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</si>
  <si>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</si>
  <si>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</si>
  <si>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</si>
  <si>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</si>
  <si>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</si>
  <si>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</si>
  <si>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</si>
  <si>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</si>
  <si>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</si>
  <si>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</si>
  <si>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</si>
  <si>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</si>
  <si>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</si>
  <si>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</si>
  <si>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</si>
  <si>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</si>
  <si>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</si>
  <si>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</si>
  <si>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</si>
  <si>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</si>
  <si>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</si>
  <si>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</si>
  <si>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</si>
  <si>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</si>
  <si>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</si>
  <si>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</si>
  <si>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</si>
  <si>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</si>
  <si>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</si>
  <si>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</si>
  <si>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</si>
  <si>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</si>
  <si>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</si>
  <si>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</si>
  <si>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</si>
  <si>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</si>
  <si>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</si>
  <si>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</si>
  <si>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</si>
  <si>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</si>
  <si>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</si>
  <si>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</si>
  <si>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</si>
  <si>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</si>
  <si>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</si>
  <si>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</si>
  <si>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</si>
  <si>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</si>
  <si>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</si>
  <si>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3"/>
  </si>
  <si>
    <t>介護予防訪問入浴介護</t>
    <phoneticPr fontId="3"/>
  </si>
  <si>
    <t>介護予防通所リハビリテーション</t>
    <phoneticPr fontId="3"/>
  </si>
  <si>
    <t>介護予防特定施設入居者生活介護</t>
    <phoneticPr fontId="3"/>
  </si>
  <si>
    <t>介護予防認知症対応型通所介護</t>
    <phoneticPr fontId="3"/>
  </si>
  <si>
    <t>介護予防小規模多機能型居宅介護</t>
    <phoneticPr fontId="3"/>
  </si>
  <si>
    <t>介護予防認知症対応型共同生活介護</t>
    <phoneticPr fontId="3"/>
  </si>
  <si>
    <t>介護予防短期入所生活介護</t>
    <phoneticPr fontId="3"/>
  </si>
  <si>
    <t>介護予防短期入所療養介護（老健）</t>
    <phoneticPr fontId="3"/>
  </si>
  <si>
    <t>介護予防短期入所療養介護（病院等（老健以外）)</t>
    <phoneticPr fontId="3"/>
  </si>
  <si>
    <t>介護予防短期入所療養介護（医療院）</t>
    <rPh sb="4" eb="6">
      <t>タンキ</t>
    </rPh>
    <rPh sb="6" eb="8">
      <t>ニュウショ</t>
    </rPh>
    <rPh sb="8" eb="10">
      <t>リョウヨウ</t>
    </rPh>
    <rPh sb="10" eb="12">
      <t>カイゴ</t>
    </rPh>
    <rPh sb="13" eb="15">
      <t>イリョウ</t>
    </rPh>
    <rPh sb="15" eb="16">
      <t>イン</t>
    </rPh>
    <phoneticPr fontId="3"/>
  </si>
  <si>
    <t>訪問入浴介護</t>
    <phoneticPr fontId="3"/>
  </si>
  <si>
    <t>通所リハビリテーション</t>
    <phoneticPr fontId="3"/>
  </si>
  <si>
    <t>認知症対応型通所介護</t>
    <phoneticPr fontId="3"/>
  </si>
  <si>
    <t>小規模多機能型居宅介護</t>
    <phoneticPr fontId="3"/>
  </si>
  <si>
    <t>認知症対応型共同生活介護</t>
    <phoneticPr fontId="3"/>
  </si>
  <si>
    <t>短期入所生活介護</t>
    <phoneticPr fontId="3"/>
  </si>
  <si>
    <t>短期入所療養介護（老健）</t>
    <phoneticPr fontId="3"/>
  </si>
  <si>
    <t>短期入所療養介護（医療院）</t>
    <rPh sb="0" eb="2">
      <t>タンキ</t>
    </rPh>
    <rPh sb="2" eb="4">
      <t>ニュウショ</t>
    </rPh>
    <rPh sb="4" eb="6">
      <t>リョウヨウ</t>
    </rPh>
    <rPh sb="6" eb="8">
      <t>カイゴ</t>
    </rPh>
    <rPh sb="9" eb="11">
      <t>イリョウ</t>
    </rPh>
    <rPh sb="11" eb="12">
      <t>イン</t>
    </rPh>
    <phoneticPr fontId="3"/>
  </si>
  <si>
    <t>短期入所療養介護 （病院等（老健以外）)</t>
    <phoneticPr fontId="3"/>
  </si>
  <si>
    <t>特定施設入居者生活介護</t>
    <phoneticPr fontId="3"/>
  </si>
  <si>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3"/>
  </si>
  <si>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3"/>
  </si>
  <si>
    <t>経験・技能のある介護職員(A)</t>
    <rPh sb="0" eb="2">
      <t>ケイケン</t>
    </rPh>
    <rPh sb="3" eb="5">
      <t>ギノウ</t>
    </rPh>
    <rPh sb="8" eb="10">
      <t>カイゴ</t>
    </rPh>
    <rPh sb="10" eb="12">
      <t>ショクイン</t>
    </rPh>
    <phoneticPr fontId="3"/>
  </si>
  <si>
    <t>他の
介護職員(B)</t>
    <phoneticPr fontId="3"/>
  </si>
  <si>
    <t>処遇改善支援補助金による賃金改善の総額</t>
    <phoneticPr fontId="3"/>
  </si>
  <si>
    <t>算定する処遇改善加算の区分</t>
    <phoneticPr fontId="3"/>
  </si>
  <si>
    <t>算定する特定加算の区分</t>
    <rPh sb="4" eb="6">
      <t>トクテイ</t>
    </rPh>
    <phoneticPr fontId="3"/>
  </si>
  <si>
    <t>処遇改善支援補助金による賃金改善の総額</t>
    <rPh sb="0" eb="2">
      <t>ショグウ</t>
    </rPh>
    <rPh sb="2" eb="4">
      <t>カイゼン</t>
    </rPh>
    <rPh sb="4" eb="6">
      <t>シエン</t>
    </rPh>
    <rPh sb="6" eb="9">
      <t>ホジョキン</t>
    </rPh>
    <phoneticPr fontId="3"/>
  </si>
  <si>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3"/>
  </si>
  <si>
    <t>処遇改善加算</t>
    <rPh sb="0" eb="2">
      <t>ショグウ</t>
    </rPh>
    <rPh sb="2" eb="4">
      <t>カイゼン</t>
    </rPh>
    <rPh sb="4" eb="6">
      <t>カサン</t>
    </rPh>
    <phoneticPr fontId="3"/>
  </si>
  <si>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1"/>
  </si>
  <si>
    <t>平均賃金改善額＜特定＞</t>
    <rPh sb="0" eb="2">
      <t>ヘイキン</t>
    </rPh>
    <rPh sb="2" eb="4">
      <t>チンギン</t>
    </rPh>
    <rPh sb="4" eb="6">
      <t>カイゼン</t>
    </rPh>
    <rPh sb="6" eb="7">
      <t>ガク</t>
    </rPh>
    <rPh sb="8" eb="10">
      <t>トクテイ</t>
    </rPh>
    <phoneticPr fontId="3"/>
  </si>
  <si>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3"/>
  </si>
  <si>
    <t>(b)介護職員処遇改善加算の総額</t>
    <rPh sb="3" eb="5">
      <t>カイゴ</t>
    </rPh>
    <rPh sb="5" eb="7">
      <t>ショクイン</t>
    </rPh>
    <rPh sb="7" eb="9">
      <t>ショグウ</t>
    </rPh>
    <rPh sb="9" eb="13">
      <t>カイゼンカサン</t>
    </rPh>
    <rPh sb="14" eb="16">
      <t>ソウガク</t>
    </rPh>
    <phoneticPr fontId="3"/>
  </si>
  <si>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3"/>
  </si>
  <si>
    <t>その他の職種
(C)</t>
    <rPh sb="2" eb="3">
      <t>タ</t>
    </rPh>
    <rPh sb="4" eb="6">
      <t>ショクシュ</t>
    </rPh>
    <phoneticPr fontId="3"/>
  </si>
  <si>
    <t>－</t>
    <phoneticPr fontId="3"/>
  </si>
  <si>
    <t>代表取締役</t>
    <rPh sb="0" eb="2">
      <t>ダイヒョウ</t>
    </rPh>
    <rPh sb="2" eb="5">
      <t>トリシマリヤク</t>
    </rPh>
    <phoneticPr fontId="3"/>
  </si>
  <si>
    <t>aaa@aaa.aa.jp</t>
    <phoneticPr fontId="3"/>
  </si>
  <si>
    <t>広域福祉課</t>
    <rPh sb="0" eb="2">
      <t>コウイキ</t>
    </rPh>
    <rPh sb="2" eb="5">
      <t>フクシカ</t>
    </rPh>
    <phoneticPr fontId="3"/>
  </si>
  <si>
    <t>広域　花子</t>
    <rPh sb="0" eb="2">
      <t>コウイキ</t>
    </rPh>
    <rPh sb="3" eb="5">
      <t>ハナコ</t>
    </rPh>
    <phoneticPr fontId="3"/>
  </si>
  <si>
    <t>コウイキ　タロウ</t>
    <phoneticPr fontId="3"/>
  </si>
  <si>
    <t>広域　太郎</t>
    <rPh sb="0" eb="2">
      <t>コウイキ</t>
    </rPh>
    <rPh sb="3" eb="5">
      <t>タロウ</t>
    </rPh>
    <phoneticPr fontId="3"/>
  </si>
  <si>
    <t>072-493-2023</t>
    <phoneticPr fontId="3"/>
  </si>
  <si>
    <t>072-462-7780</t>
    <phoneticPr fontId="3"/>
  </si>
  <si>
    <t>泉佐野市</t>
    <rPh sb="0" eb="4">
      <t>イズミサノシ</t>
    </rPh>
    <phoneticPr fontId="3"/>
  </si>
  <si>
    <t>大阪府</t>
    <rPh sb="0" eb="3">
      <t>オオサカフ</t>
    </rPh>
    <phoneticPr fontId="3"/>
  </si>
  <si>
    <t>介護保険事業所名称０１</t>
    <rPh sb="0" eb="2">
      <t>カイゴ</t>
    </rPh>
    <rPh sb="2" eb="4">
      <t>ホケン</t>
    </rPh>
    <rPh sb="4" eb="7">
      <t>ジギョウショ</t>
    </rPh>
    <rPh sb="7" eb="9">
      <t>メイショウ</t>
    </rPh>
    <phoneticPr fontId="3"/>
  </si>
  <si>
    <t>田尻町</t>
    <rPh sb="0" eb="3">
      <t>タジリチョウ</t>
    </rPh>
    <phoneticPr fontId="3"/>
  </si>
  <si>
    <t>熊取町</t>
    <rPh sb="0" eb="3">
      <t>クマトリチョウ</t>
    </rPh>
    <phoneticPr fontId="3"/>
  </si>
  <si>
    <t>岬町</t>
    <rPh sb="0" eb="2">
      <t>ミサキチョウ</t>
    </rPh>
    <phoneticPr fontId="3"/>
  </si>
  <si>
    <t>介護保険事業所名称０２</t>
    <rPh sb="0" eb="2">
      <t>カイゴ</t>
    </rPh>
    <rPh sb="2" eb="4">
      <t>ホケン</t>
    </rPh>
    <rPh sb="4" eb="7">
      <t>ジギョウショ</t>
    </rPh>
    <rPh sb="7" eb="9">
      <t>メイショウ</t>
    </rPh>
    <phoneticPr fontId="3"/>
  </si>
  <si>
    <t>阪南市</t>
    <rPh sb="0" eb="3">
      <t>ハンナンシ</t>
    </rPh>
    <phoneticPr fontId="3"/>
  </si>
  <si>
    <t>泉南市</t>
    <rPh sb="0" eb="3">
      <t>センナンシ</t>
    </rPh>
    <phoneticPr fontId="3"/>
  </si>
  <si>
    <t>介護保険事業所名称０３</t>
    <rPh sb="0" eb="2">
      <t>カイゴ</t>
    </rPh>
    <rPh sb="2" eb="4">
      <t>ホケン</t>
    </rPh>
    <rPh sb="4" eb="7">
      <t>ジギョウショ</t>
    </rPh>
    <rPh sb="7" eb="9">
      <t>メイショウ</t>
    </rPh>
    <phoneticPr fontId="3"/>
  </si>
  <si>
    <t>定期巡回･随時対応型訪問介護看護</t>
  </si>
  <si>
    <t>介護保険事業所名称０４</t>
    <rPh sb="0" eb="2">
      <t>カイゴ</t>
    </rPh>
    <rPh sb="2" eb="4">
      <t>ホケン</t>
    </rPh>
    <rPh sb="4" eb="7">
      <t>ジギョウショ</t>
    </rPh>
    <rPh sb="7" eb="9">
      <t>メイショウ</t>
    </rPh>
    <phoneticPr fontId="3"/>
  </si>
  <si>
    <t>介護保険事業所名称０５</t>
    <rPh sb="0" eb="2">
      <t>カイゴ</t>
    </rPh>
    <rPh sb="2" eb="4">
      <t>ホケン</t>
    </rPh>
    <rPh sb="4" eb="7">
      <t>ジギョウショ</t>
    </rPh>
    <rPh sb="7" eb="9">
      <t>メイショウ</t>
    </rPh>
    <phoneticPr fontId="3"/>
  </si>
  <si>
    <t>介護保険事業所名称０６</t>
    <rPh sb="0" eb="2">
      <t>カイゴ</t>
    </rPh>
    <rPh sb="2" eb="4">
      <t>ホケン</t>
    </rPh>
    <rPh sb="4" eb="7">
      <t>ジギョウショ</t>
    </rPh>
    <rPh sb="7" eb="9">
      <t>メイショウ</t>
    </rPh>
    <phoneticPr fontId="3"/>
  </si>
  <si>
    <t>加算Ⅱ</t>
  </si>
  <si>
    <t>１に含む</t>
    <rPh sb="2" eb="3">
      <t>フク</t>
    </rPh>
    <phoneticPr fontId="3"/>
  </si>
  <si>
    <t>加算Ⅰ</t>
  </si>
  <si>
    <t>５に含む</t>
    <rPh sb="2" eb="3">
      <t>フク</t>
    </rPh>
    <phoneticPr fontId="3"/>
  </si>
  <si>
    <t>特定Ⅰ</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</si>
  <si>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rgb="FFFF0000"/>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sz val="8"/>
        <color rgb="FFFF0000"/>
        <rFont val="ＭＳ Ｐ明朝"/>
        <family val="1"/>
        <charset val="128"/>
      </rPr>
      <t>、</t>
    </r>
    <r>
      <rPr>
        <b/>
        <u/>
        <sz val="8"/>
        <color rgb="FFFF0000"/>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3"/>
  </si>
  <si>
    <t>小規模多機能型居宅介護</t>
  </si>
  <si>
    <t>11に含む</t>
    <rPh sb="3" eb="4">
      <t>フク</t>
    </rPh>
    <phoneticPr fontId="3"/>
  </si>
  <si>
    <t>14に含む</t>
    <rPh sb="3" eb="4">
      <t>フク</t>
    </rPh>
    <phoneticPr fontId="3"/>
  </si>
  <si>
    <t>介護予防小規模多機能型居宅介護</t>
  </si>
  <si>
    <t>介護予防短期入所療養介護（老健）</t>
  </si>
  <si>
    <t>1に含む</t>
    <rPh sb="2" eb="3">
      <t>フク</t>
    </rPh>
    <phoneticPr fontId="3"/>
  </si>
  <si>
    <t>5に含む</t>
    <rPh sb="2" eb="3">
      <t>フク</t>
    </rPh>
    <phoneticPr fontId="3"/>
  </si>
  <si>
    <t>短期入所療養介護（老健）</t>
  </si>
  <si>
    <t>13に含む</t>
    <rPh sb="3" eb="4">
      <t>フク</t>
    </rPh>
    <phoneticPr fontId="3"/>
  </si>
  <si>
    <t>11に含む</t>
    <rPh sb="3" eb="4">
      <t>フク</t>
    </rPh>
    <phoneticPr fontId="3"/>
  </si>
  <si>
    <t>13似含む</t>
    <rPh sb="2" eb="3">
      <t>ニ</t>
    </rPh>
    <rPh sb="3" eb="4">
      <t>フク</t>
    </rPh>
    <phoneticPr fontId="3"/>
  </si>
  <si>
    <t>14似含む</t>
    <rPh sb="2" eb="3">
      <t>ニ</t>
    </rPh>
    <rPh sb="3" eb="4">
      <t>フク</t>
    </rPh>
    <phoneticPr fontId="3"/>
  </si>
  <si>
    <t>15似含む</t>
    <rPh sb="2" eb="3">
      <t>ニ</t>
    </rPh>
    <rPh sb="3" eb="4">
      <t>フク</t>
    </rPh>
    <phoneticPr fontId="3"/>
  </si>
  <si>
    <r>
      <t>ⅱ）前年度の賃金の総額</t>
    </r>
    <r>
      <rPr>
        <b/>
        <sz val="10"/>
        <color rgb="FFFF0000"/>
        <rFont val="ＭＳ Ｐ明朝"/>
        <family val="1"/>
        <charset val="128"/>
      </rPr>
      <t>【基準額１】【基準額２】</t>
    </r>
    <rPh sb="2" eb="5">
      <t>ゼンネンド</t>
    </rPh>
    <rPh sb="6" eb="8">
      <t>チンギン</t>
    </rPh>
    <rPh sb="9" eb="11">
      <t>ソウガク</t>
    </rPh>
    <rPh sb="12" eb="15">
      <t>キジュンガク</t>
    </rPh>
    <rPh sb="18" eb="21">
      <t>キジュンガク</t>
    </rPh>
    <phoneticPr fontId="3"/>
  </si>
  <si>
    <r>
      <t>前年度の平均賃金額(月額)</t>
    </r>
    <r>
      <rPr>
        <sz val="8"/>
        <color rgb="FFFF0000"/>
        <rFont val="ＭＳ Ｐ明朝"/>
        <family val="1"/>
        <charset val="128"/>
      </rPr>
      <t>【基準額３】</t>
    </r>
    <r>
      <rPr>
        <sz val="8"/>
        <color theme="1"/>
        <rFont val="ＭＳ Ｐ明朝"/>
        <family val="1"/>
        <charset val="128"/>
      </rPr>
      <t>　</t>
    </r>
    <rPh sb="0" eb="3">
      <t>ゼンネンド</t>
    </rPh>
    <rPh sb="4" eb="6">
      <t>ヘイキン</t>
    </rPh>
    <rPh sb="6" eb="8">
      <t>チンギン</t>
    </rPh>
    <rPh sb="8" eb="9">
      <t>ガク</t>
    </rPh>
    <rPh sb="10" eb="12">
      <t>ゲツガク</t>
    </rPh>
    <rPh sb="14" eb="17">
      <t>キジュンガク</t>
    </rPh>
    <phoneticPr fontId="3"/>
  </si>
  <si>
    <r>
      <t>　【本報告書で報告する加算】</t>
    </r>
    <r>
      <rPr>
        <b/>
        <sz val="9"/>
        <color rgb="FFFF0000"/>
        <rFont val="ＭＳ Ｐ明朝"/>
        <family val="1"/>
        <charset val="128"/>
      </rPr>
      <t>　</t>
    </r>
    <r>
      <rPr>
        <sz val="9"/>
        <color rgb="FFFF0000"/>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</si>
  <si>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t>・法人の基本的な情報を入力することで、チェックリスト、参考様式2、様式3-1及び様式3-2へ自動的に転記が行われるため、こちらから入力してください。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27" eb="29">
      <t>サンコウ</t>
    </rPh>
    <rPh sb="29" eb="31">
      <t>ヨウシキ</t>
    </rPh>
    <rPh sb="33" eb="35">
      <t>ヨウシキ</t>
    </rPh>
    <rPh sb="38" eb="39">
      <t>オヨ</t>
    </rPh>
    <rPh sb="40" eb="42">
      <t>ヨウシキ</t>
    </rPh>
    <rPh sb="46" eb="49">
      <t>ジドウテキ</t>
    </rPh>
    <rPh sb="50" eb="52">
      <t>テンキ</t>
    </rPh>
    <rPh sb="53" eb="54">
      <t>オコナ</t>
    </rPh>
    <rPh sb="65" eb="67">
      <t>ニュウリョク</t>
    </rPh>
    <rPh sb="76" eb="77">
      <t>ホン</t>
    </rPh>
    <rPh sb="81" eb="83">
      <t>テイシュツ</t>
    </rPh>
    <rPh sb="83" eb="85">
      <t>フヨウ</t>
    </rPh>
    <phoneticPr fontId="11"/>
  </si>
  <si>
    <t>チェックリスト</t>
    <phoneticPr fontId="3"/>
  </si>
  <si>
    <t>参考様式2</t>
    <rPh sb="0" eb="2">
      <t>サンコウ</t>
    </rPh>
    <rPh sb="2" eb="4">
      <t>ヨウシキ</t>
    </rPh>
    <phoneticPr fontId="3"/>
  </si>
  <si>
    <t>特別な事情に係る届出書（別紙様式４）</t>
    <rPh sb="0" eb="2">
      <t>トクベツ</t>
    </rPh>
    <rPh sb="3" eb="5">
      <t>ジジョウ</t>
    </rPh>
    <rPh sb="6" eb="7">
      <t>カカ</t>
    </rPh>
    <rPh sb="8" eb="11">
      <t>トドケデショ</t>
    </rPh>
    <rPh sb="12" eb="14">
      <t>ベッシ</t>
    </rPh>
    <rPh sb="14" eb="16">
      <t>ヨウシキ</t>
    </rPh>
    <phoneticPr fontId="11"/>
  </si>
  <si>
    <t>・提出する市（町）長をチェックしてください。
・別紙様式3-2で指定権者の欄に記入のある市（町）と同じになるようにしてください。</t>
    <rPh sb="1" eb="3">
      <t>テイシュツ</t>
    </rPh>
    <rPh sb="5" eb="6">
      <t>シ</t>
    </rPh>
    <rPh sb="7" eb="8">
      <t>マチ</t>
    </rPh>
    <rPh sb="9" eb="10">
      <t>チョウ</t>
    </rPh>
    <rPh sb="24" eb="28">
      <t>ベッシヨウシキ</t>
    </rPh>
    <rPh sb="32" eb="34">
      <t>シテイ</t>
    </rPh>
    <rPh sb="34" eb="35">
      <t>ケン</t>
    </rPh>
    <rPh sb="35" eb="36">
      <t>シャ</t>
    </rPh>
    <rPh sb="37" eb="38">
      <t>ラン</t>
    </rPh>
    <rPh sb="39" eb="41">
      <t>キニュウ</t>
    </rPh>
    <rPh sb="44" eb="45">
      <t>シ</t>
    </rPh>
    <rPh sb="46" eb="47">
      <t>マチ</t>
    </rPh>
    <rPh sb="49" eb="50">
      <t>オナ</t>
    </rPh>
    <phoneticPr fontId="3"/>
  </si>
  <si>
    <t>原則不要</t>
    <rPh sb="0" eb="2">
      <t>ゲンソク</t>
    </rPh>
    <rPh sb="2" eb="4">
      <t>フヨウ</t>
    </rPh>
    <phoneticPr fontId="11"/>
  </si>
  <si>
    <t>○</t>
    <phoneticPr fontId="11"/>
  </si>
  <si>
    <t>○</t>
    <phoneticPr fontId="11"/>
  </si>
  <si>
    <t>○</t>
    <phoneticPr fontId="11"/>
  </si>
  <si>
    <t>×</t>
    <phoneticPr fontId="11"/>
  </si>
  <si>
    <t>×</t>
    <phoneticPr fontId="11"/>
  </si>
  <si>
    <t>○</t>
    <phoneticPr fontId="11"/>
  </si>
  <si>
    <t>広域福祉課使用欄</t>
    <rPh sb="0" eb="2">
      <t>コウイキ</t>
    </rPh>
    <rPh sb="2" eb="5">
      <t>フクシカ</t>
    </rPh>
    <rPh sb="5" eb="7">
      <t>シヨウ</t>
    </rPh>
    <rPh sb="7" eb="8">
      <t>ラン</t>
    </rPh>
    <phoneticPr fontId="3"/>
  </si>
  <si>
    <t>処遇+特定処遇算定の場合</t>
    <rPh sb="0" eb="2">
      <t>ショグウ</t>
    </rPh>
    <rPh sb="3" eb="5">
      <t>トクテイ</t>
    </rPh>
    <rPh sb="5" eb="7">
      <t>ショグウ</t>
    </rPh>
    <rPh sb="7" eb="9">
      <t>サンテイ</t>
    </rPh>
    <rPh sb="10" eb="12">
      <t>バアイ</t>
    </rPh>
    <phoneticPr fontId="11"/>
  </si>
  <si>
    <t>処遇のみ
算定の場合</t>
    <rPh sb="0" eb="2">
      <t>ショグウ</t>
    </rPh>
    <rPh sb="5" eb="7">
      <t>サンテイ</t>
    </rPh>
    <rPh sb="8" eb="10">
      <t>バアイ</t>
    </rPh>
    <phoneticPr fontId="11"/>
  </si>
  <si>
    <t>チェック欄</t>
    <rPh sb="4" eb="5">
      <t>ラン</t>
    </rPh>
    <phoneticPr fontId="3"/>
  </si>
  <si>
    <t>確　　認　　事　　項</t>
    <rPh sb="0" eb="1">
      <t>アキラ</t>
    </rPh>
    <rPh sb="3" eb="4">
      <t>シノブ</t>
    </rPh>
    <rPh sb="6" eb="7">
      <t>コト</t>
    </rPh>
    <rPh sb="9" eb="10">
      <t>コウ</t>
    </rPh>
    <phoneticPr fontId="3"/>
  </si>
  <si>
    <t>　確認項目</t>
    <rPh sb="1" eb="3">
      <t>カクニン</t>
    </rPh>
    <rPh sb="3" eb="5">
      <t>コウモク</t>
    </rPh>
    <phoneticPr fontId="3"/>
  </si>
  <si>
    <t>―</t>
    <phoneticPr fontId="11"/>
  </si>
  <si>
    <t>―</t>
    <phoneticPr fontId="11"/>
  </si>
  <si>
    <t>返信用封筒（※届出の控えの返信を希望する場合に必要）</t>
    <rPh sb="0" eb="3">
      <t>ヘンシンヨウ</t>
    </rPh>
    <rPh sb="3" eb="5">
      <t>フウトウ</t>
    </rPh>
    <rPh sb="7" eb="9">
      <t>トドケデ</t>
    </rPh>
    <rPh sb="10" eb="11">
      <t>ヒカ</t>
    </rPh>
    <rPh sb="13" eb="15">
      <t>ヘンシン</t>
    </rPh>
    <rPh sb="16" eb="18">
      <t>キボウ</t>
    </rPh>
    <rPh sb="20" eb="22">
      <t>バアイ</t>
    </rPh>
    <rPh sb="23" eb="25">
      <t>ヒツヨウ</t>
    </rPh>
    <phoneticPr fontId="3"/>
  </si>
  <si>
    <t>○</t>
    <phoneticPr fontId="11"/>
  </si>
  <si>
    <t>介護職員処遇改善加算・介護職員等特定処遇改善加算チェックリスト</t>
    <rPh sb="0" eb="10">
      <t>カイゴショクインショグウカイゼンカサン</t>
    </rPh>
    <rPh sb="11" eb="24">
      <t>カイゴショクイントウトクテイショグウカイゼンカサン</t>
    </rPh>
    <phoneticPr fontId="3"/>
  </si>
  <si>
    <t>様　　 式　 　名</t>
    <rPh sb="0" eb="1">
      <t>サマ</t>
    </rPh>
    <rPh sb="4" eb="5">
      <t>シキ</t>
    </rPh>
    <rPh sb="8" eb="9">
      <t>メイ</t>
    </rPh>
    <phoneticPr fontId="3"/>
  </si>
  <si>
    <t>法人名</t>
    <rPh sb="0" eb="3">
      <t>ホウジンメイ</t>
    </rPh>
    <phoneticPr fontId="11"/>
  </si>
  <si>
    <t>　提出書類</t>
    <phoneticPr fontId="3"/>
  </si>
  <si>
    <t>受付　　番号</t>
    <rPh sb="0" eb="2">
      <t>ウケツケ</t>
    </rPh>
    <rPh sb="4" eb="6">
      <t>バンゴウ</t>
    </rPh>
    <phoneticPr fontId="3"/>
  </si>
  <si>
    <t>審査担当者：</t>
    <rPh sb="0" eb="2">
      <t>シンサ</t>
    </rPh>
    <rPh sb="2" eb="5">
      <t>タントウシャ</t>
    </rPh>
    <phoneticPr fontId="11"/>
  </si>
  <si>
    <t>（広域福祉課使用欄）</t>
    <rPh sb="1" eb="3">
      <t>コウイキ</t>
    </rPh>
    <rPh sb="3" eb="6">
      <t>フクシカ</t>
    </rPh>
    <rPh sb="6" eb="8">
      <t>シヨウ</t>
    </rPh>
    <rPh sb="8" eb="9">
      <t>ラン</t>
    </rPh>
    <phoneticPr fontId="11"/>
  </si>
  <si>
    <t>令和3年度 介護職員処遇改善実績報告書・介護職員等特定処遇改善実績報告書チェックリスト</t>
    <rPh sb="0" eb="2">
      <t>レイワ</t>
    </rPh>
    <rPh sb="3" eb="5">
      <t>ネンド</t>
    </rPh>
    <rPh sb="6" eb="8">
      <t>カイゴ</t>
    </rPh>
    <rPh sb="8" eb="10">
      <t>ショクイン</t>
    </rPh>
    <rPh sb="10" eb="12">
      <t>ショグウ</t>
    </rPh>
    <rPh sb="12" eb="14">
      <t>カイゼン</t>
    </rPh>
    <rPh sb="14" eb="16">
      <t>ジッセキ</t>
    </rPh>
    <rPh sb="16" eb="19">
      <t>ホウコクショ</t>
    </rPh>
    <rPh sb="20" eb="22">
      <t>カイゴ</t>
    </rPh>
    <rPh sb="22" eb="24">
      <t>ショクイン</t>
    </rPh>
    <rPh sb="24" eb="25">
      <t>トウ</t>
    </rPh>
    <rPh sb="25" eb="27">
      <t>トクテイ</t>
    </rPh>
    <rPh sb="27" eb="29">
      <t>ショグウ</t>
    </rPh>
    <rPh sb="29" eb="31">
      <t>カイゼン</t>
    </rPh>
    <rPh sb="31" eb="33">
      <t>ジッセキ</t>
    </rPh>
    <rPh sb="33" eb="36">
      <t>ホウコクショ</t>
    </rPh>
    <phoneticPr fontId="3"/>
  </si>
  <si>
    <t>参考様式２</t>
    <rPh sb="0" eb="2">
      <t>サンコウ</t>
    </rPh>
    <rPh sb="2" eb="4">
      <t>ヨウシキ</t>
    </rPh>
    <phoneticPr fontId="3"/>
  </si>
  <si>
    <t>別紙様式４</t>
    <rPh sb="0" eb="2">
      <t>ベッシ</t>
    </rPh>
    <rPh sb="2" eb="4">
      <t>ヨウシキ</t>
    </rPh>
    <phoneticPr fontId="3"/>
  </si>
  <si>
    <t>１　基本情報　
法人名、法人所在地等が正しく記入されているか。</t>
    <rPh sb="19" eb="20">
      <t>タダ</t>
    </rPh>
    <phoneticPr fontId="3"/>
  </si>
  <si>
    <t>１　基本情報　
算定した加算が正しくチェックされているか。</t>
    <rPh sb="2" eb="4">
      <t>キホン</t>
    </rPh>
    <rPh sb="4" eb="6">
      <t>ジョウホウ</t>
    </rPh>
    <rPh sb="8" eb="10">
      <t>サンテイ</t>
    </rPh>
    <rPh sb="12" eb="14">
      <t>カサン</t>
    </rPh>
    <rPh sb="15" eb="16">
      <t>タダ</t>
    </rPh>
    <phoneticPr fontId="3"/>
  </si>
  <si>
    <t>２　実績報告〈共通〉　
③平均賃金改善額〈特定〉
（Ｃ）その他の職種について、Ｃグループに配分する場合、改善後の賃金が最も高額となった者の賃金（年額）が４４０万円を上回っていないか。</t>
    <rPh sb="2" eb="4">
      <t>ジッセキ</t>
    </rPh>
    <rPh sb="4" eb="6">
      <t>ホウコク</t>
    </rPh>
    <rPh sb="7" eb="9">
      <t>キョウツウ</t>
    </rPh>
    <rPh sb="13" eb="15">
      <t>ヘイキン</t>
    </rPh>
    <rPh sb="15" eb="17">
      <t>チンギン</t>
    </rPh>
    <rPh sb="17" eb="19">
      <t>カイゼン</t>
    </rPh>
    <rPh sb="19" eb="20">
      <t>ガク</t>
    </rPh>
    <rPh sb="21" eb="23">
      <t>トクテイ</t>
    </rPh>
    <rPh sb="46" eb="48">
      <t>ハイブン</t>
    </rPh>
    <rPh sb="50" eb="52">
      <t>バアイ</t>
    </rPh>
    <rPh sb="53" eb="55">
      <t>カイゼン</t>
    </rPh>
    <rPh sb="55" eb="56">
      <t>ゴ</t>
    </rPh>
    <rPh sb="57" eb="59">
      <t>チンギン</t>
    </rPh>
    <rPh sb="60" eb="61">
      <t>モット</t>
    </rPh>
    <rPh sb="62" eb="64">
      <t>コウガク</t>
    </rPh>
    <rPh sb="68" eb="69">
      <t>モノ</t>
    </rPh>
    <rPh sb="70" eb="72">
      <t>チンギン</t>
    </rPh>
    <rPh sb="73" eb="75">
      <t>ネンガク</t>
    </rPh>
    <rPh sb="80" eb="82">
      <t>マンエン</t>
    </rPh>
    <rPh sb="83" eb="85">
      <t>ウワマワ</t>
    </rPh>
    <phoneticPr fontId="3"/>
  </si>
  <si>
    <t>２　実績報告〈共通〉　
③平均賃金改善額〈特定〉
賃金改善を実施したグループは正しくチェックされているか。</t>
    <rPh sb="2" eb="4">
      <t>ジッセキ</t>
    </rPh>
    <rPh sb="4" eb="6">
      <t>ホウコク</t>
    </rPh>
    <rPh sb="13" eb="15">
      <t>ヘイキン</t>
    </rPh>
    <rPh sb="15" eb="17">
      <t>チンギン</t>
    </rPh>
    <rPh sb="17" eb="19">
      <t>カイゼン</t>
    </rPh>
    <rPh sb="19" eb="20">
      <t>ガク</t>
    </rPh>
    <rPh sb="21" eb="23">
      <t>トクテイ</t>
    </rPh>
    <rPh sb="27" eb="29">
      <t>チンギン</t>
    </rPh>
    <rPh sb="29" eb="31">
      <t>カイゼン</t>
    </rPh>
    <rPh sb="32" eb="34">
      <t>ジッシ</t>
    </rPh>
    <rPh sb="41" eb="42">
      <t>タダ</t>
    </rPh>
    <phoneticPr fontId="3"/>
  </si>
  <si>
    <t>　誓約欄　
日付、法人名及び代表者名の記入があるか。</t>
    <rPh sb="1" eb="3">
      <t>セイヤク</t>
    </rPh>
    <rPh sb="3" eb="4">
      <t>ラン</t>
    </rPh>
    <rPh sb="6" eb="8">
      <t>ヒヅケ</t>
    </rPh>
    <rPh sb="9" eb="11">
      <t>ホウジン</t>
    </rPh>
    <rPh sb="11" eb="12">
      <t>メイ</t>
    </rPh>
    <rPh sb="12" eb="13">
      <t>オヨ</t>
    </rPh>
    <rPh sb="14" eb="17">
      <t>ダイヒョウシャ</t>
    </rPh>
    <rPh sb="17" eb="18">
      <t>メイ</t>
    </rPh>
    <rPh sb="19" eb="21">
      <t>キニュウ</t>
    </rPh>
    <phoneticPr fontId="3"/>
  </si>
  <si>
    <t>２　実績報告〈共通〉　
④月額平均８万円又は改善後の賃金が年額４４０万円となった者〈特定〉
該当する人数が法人内の対象事業所数を上回っているか。上回っていない場合は、（設定できない事業所があった場合その理由）のいずれかにチェックされているか。</t>
    <rPh sb="13" eb="15">
      <t>ゲツガク</t>
    </rPh>
    <rPh sb="15" eb="17">
      <t>ヘイキン</t>
    </rPh>
    <rPh sb="18" eb="20">
      <t>マンエン</t>
    </rPh>
    <rPh sb="20" eb="21">
      <t>マタ</t>
    </rPh>
    <rPh sb="22" eb="24">
      <t>カイゼン</t>
    </rPh>
    <rPh sb="24" eb="25">
      <t>ゴ</t>
    </rPh>
    <rPh sb="26" eb="28">
      <t>チンギン</t>
    </rPh>
    <rPh sb="29" eb="31">
      <t>ネンガク</t>
    </rPh>
    <rPh sb="34" eb="36">
      <t>マンエン</t>
    </rPh>
    <rPh sb="40" eb="41">
      <t>モノ</t>
    </rPh>
    <rPh sb="42" eb="44">
      <t>トクテイ</t>
    </rPh>
    <rPh sb="47" eb="49">
      <t>ガイトウ</t>
    </rPh>
    <rPh sb="51" eb="53">
      <t>ニンズウ</t>
    </rPh>
    <rPh sb="54" eb="56">
      <t>ホウジン</t>
    </rPh>
    <rPh sb="56" eb="57">
      <t>ナイ</t>
    </rPh>
    <rPh sb="58" eb="60">
      <t>タイショウ</t>
    </rPh>
    <rPh sb="60" eb="63">
      <t>ジギョウショ</t>
    </rPh>
    <rPh sb="63" eb="64">
      <t>スウ</t>
    </rPh>
    <rPh sb="65" eb="67">
      <t>ウワマワ</t>
    </rPh>
    <rPh sb="73" eb="75">
      <t>ウワマワ</t>
    </rPh>
    <rPh sb="80" eb="82">
      <t>バアイ</t>
    </rPh>
    <rPh sb="85" eb="87">
      <t>セッテイ</t>
    </rPh>
    <rPh sb="91" eb="94">
      <t>ジギョウショ</t>
    </rPh>
    <rPh sb="98" eb="100">
      <t>バアイ</t>
    </rPh>
    <rPh sb="102" eb="104">
      <t>リユウ</t>
    </rPh>
    <phoneticPr fontId="3"/>
  </si>
  <si>
    <t>　共通　
事業所番号、指定権者、事業所所在地、事業所名及びサービス名が記入されているか。</t>
    <rPh sb="1" eb="3">
      <t>キョウツウ</t>
    </rPh>
    <rPh sb="5" eb="8">
      <t>ジギョウショ</t>
    </rPh>
    <rPh sb="8" eb="10">
      <t>バンゴウ</t>
    </rPh>
    <rPh sb="11" eb="13">
      <t>シテイ</t>
    </rPh>
    <rPh sb="13" eb="14">
      <t>ケン</t>
    </rPh>
    <rPh sb="14" eb="15">
      <t>シャ</t>
    </rPh>
    <rPh sb="16" eb="19">
      <t>ジギョウショ</t>
    </rPh>
    <rPh sb="19" eb="22">
      <t>ショザイチ</t>
    </rPh>
    <rPh sb="23" eb="26">
      <t>ジギョウショ</t>
    </rPh>
    <rPh sb="26" eb="27">
      <t>メイ</t>
    </rPh>
    <rPh sb="27" eb="28">
      <t>オヨ</t>
    </rPh>
    <rPh sb="33" eb="34">
      <t>メイ</t>
    </rPh>
    <rPh sb="35" eb="37">
      <t>キニュウ</t>
    </rPh>
    <phoneticPr fontId="3"/>
  </si>
  <si>
    <t>　処遇改善加算
算定する介護職員処遇改善加算の区分は正しく記入されているか。</t>
    <rPh sb="1" eb="3">
      <t>ショグウ</t>
    </rPh>
    <rPh sb="3" eb="5">
      <t>カイゼン</t>
    </rPh>
    <rPh sb="5" eb="7">
      <t>カサン</t>
    </rPh>
    <rPh sb="8" eb="10">
      <t>サンテイ</t>
    </rPh>
    <rPh sb="12" eb="14">
      <t>カイゴ</t>
    </rPh>
    <rPh sb="14" eb="16">
      <t>ショクイン</t>
    </rPh>
    <rPh sb="16" eb="18">
      <t>ショグウ</t>
    </rPh>
    <rPh sb="18" eb="20">
      <t>カイゼン</t>
    </rPh>
    <rPh sb="20" eb="22">
      <t>カサン</t>
    </rPh>
    <rPh sb="23" eb="25">
      <t>クブン</t>
    </rPh>
    <rPh sb="26" eb="27">
      <t>タダ</t>
    </rPh>
    <rPh sb="29" eb="31">
      <t>キニュウ</t>
    </rPh>
    <phoneticPr fontId="3"/>
  </si>
  <si>
    <t>　処遇改善加算
本年度の賃金の総額が記入されているか。</t>
    <rPh sb="1" eb="3">
      <t>ショグウ</t>
    </rPh>
    <rPh sb="3" eb="5">
      <t>カイゼン</t>
    </rPh>
    <rPh sb="5" eb="7">
      <t>カサン</t>
    </rPh>
    <rPh sb="8" eb="11">
      <t>ホンネンド</t>
    </rPh>
    <rPh sb="12" eb="14">
      <t>チンギン</t>
    </rPh>
    <rPh sb="15" eb="17">
      <t>ソウガク</t>
    </rPh>
    <rPh sb="18" eb="20">
      <t>キニュウ</t>
    </rPh>
    <phoneticPr fontId="3"/>
  </si>
  <si>
    <t>　特定処遇改善加算
算定する介護職員処遇改善加算の区分は正しく記入されているか。</t>
    <rPh sb="1" eb="3">
      <t>トクテイ</t>
    </rPh>
    <rPh sb="3" eb="5">
      <t>ショグウ</t>
    </rPh>
    <rPh sb="5" eb="7">
      <t>カイゼン</t>
    </rPh>
    <rPh sb="7" eb="9">
      <t>カサン</t>
    </rPh>
    <rPh sb="10" eb="12">
      <t>サンテイ</t>
    </rPh>
    <rPh sb="14" eb="16">
      <t>カイゴ</t>
    </rPh>
    <rPh sb="16" eb="18">
      <t>ショクイン</t>
    </rPh>
    <rPh sb="18" eb="20">
      <t>ショグウ</t>
    </rPh>
    <rPh sb="20" eb="22">
      <t>カイゼン</t>
    </rPh>
    <rPh sb="22" eb="24">
      <t>カサン</t>
    </rPh>
    <rPh sb="25" eb="27">
      <t>クブン</t>
    </rPh>
    <rPh sb="28" eb="29">
      <t>タダ</t>
    </rPh>
    <rPh sb="31" eb="33">
      <t>キニュウ</t>
    </rPh>
    <phoneticPr fontId="3"/>
  </si>
  <si>
    <t>　特定処遇改善加算
本年度の加算の総額は国保連からの支給額と一致しているか。</t>
    <rPh sb="1" eb="3">
      <t>トクテイ</t>
    </rPh>
    <rPh sb="3" eb="5">
      <t>ショグウ</t>
    </rPh>
    <rPh sb="5" eb="7">
      <t>カイゼン</t>
    </rPh>
    <rPh sb="7" eb="9">
      <t>カサン</t>
    </rPh>
    <rPh sb="10" eb="13">
      <t>ホンネンド</t>
    </rPh>
    <rPh sb="14" eb="16">
      <t>カサン</t>
    </rPh>
    <rPh sb="17" eb="19">
      <t>ソウガク</t>
    </rPh>
    <rPh sb="20" eb="23">
      <t>コクホレン</t>
    </rPh>
    <rPh sb="26" eb="29">
      <t>シキュウガク</t>
    </rPh>
    <rPh sb="30" eb="32">
      <t>イッチ</t>
    </rPh>
    <phoneticPr fontId="3"/>
  </si>
  <si>
    <t>　特定処遇改善加算
本年度の賃金の総額、本年度の常勤換算職員数及び経験技能のある介護職員のうち月平均８万円以上又は年額４４０万円以上が記入されているか。</t>
    <rPh sb="1" eb="3">
      <t>トクテイ</t>
    </rPh>
    <rPh sb="3" eb="5">
      <t>ショグウ</t>
    </rPh>
    <rPh sb="5" eb="7">
      <t>カイゼン</t>
    </rPh>
    <rPh sb="7" eb="9">
      <t>カサン</t>
    </rPh>
    <rPh sb="10" eb="13">
      <t>ホンネンド</t>
    </rPh>
    <rPh sb="14" eb="16">
      <t>チンギン</t>
    </rPh>
    <rPh sb="17" eb="19">
      <t>ソウガク</t>
    </rPh>
    <rPh sb="20" eb="23">
      <t>ホンネンド</t>
    </rPh>
    <rPh sb="24" eb="26">
      <t>ジョウキン</t>
    </rPh>
    <rPh sb="26" eb="28">
      <t>カンサン</t>
    </rPh>
    <rPh sb="28" eb="30">
      <t>ショクイン</t>
    </rPh>
    <rPh sb="30" eb="31">
      <t>スウ</t>
    </rPh>
    <rPh sb="31" eb="32">
      <t>オヨ</t>
    </rPh>
    <rPh sb="33" eb="35">
      <t>ケイケン</t>
    </rPh>
    <rPh sb="35" eb="37">
      <t>ギノウ</t>
    </rPh>
    <rPh sb="40" eb="42">
      <t>カイゴ</t>
    </rPh>
    <rPh sb="42" eb="44">
      <t>ショクイン</t>
    </rPh>
    <rPh sb="47" eb="48">
      <t>ツキ</t>
    </rPh>
    <rPh sb="48" eb="50">
      <t>ヘイキン</t>
    </rPh>
    <rPh sb="51" eb="53">
      <t>マンエン</t>
    </rPh>
    <rPh sb="53" eb="55">
      <t>イジョウ</t>
    </rPh>
    <rPh sb="55" eb="56">
      <t>マタ</t>
    </rPh>
    <rPh sb="57" eb="59">
      <t>ネンガク</t>
    </rPh>
    <rPh sb="62" eb="64">
      <t>マンエン</t>
    </rPh>
    <rPh sb="64" eb="66">
      <t>イジョウ</t>
    </rPh>
    <rPh sb="67" eb="69">
      <t>キニュウ</t>
    </rPh>
    <phoneticPr fontId="3"/>
  </si>
  <si>
    <t>　処遇改善加算
本年度の加算の総額は国保連からの支給額と一致しているか。</t>
    <phoneticPr fontId="11"/>
  </si>
  <si>
    <t>　共通　
処遇改善支援補助金による賃金改善の総額が記入されているか。
※処遇改善支援補助金を算定していない場合記入不要</t>
    <rPh sb="1" eb="3">
      <t>キョウツウ</t>
    </rPh>
    <rPh sb="25" eb="27">
      <t>キニュウ</t>
    </rPh>
    <rPh sb="36" eb="45">
      <t>ショグウカイゼンシエンホジョキン</t>
    </rPh>
    <rPh sb="46" eb="48">
      <t>サンテイ</t>
    </rPh>
    <rPh sb="53" eb="55">
      <t>バアイ</t>
    </rPh>
    <rPh sb="55" eb="57">
      <t>キニュウ</t>
    </rPh>
    <rPh sb="57" eb="59">
      <t>フヨウ</t>
    </rPh>
    <phoneticPr fontId="3"/>
  </si>
  <si>
    <t>２　実績報告〈共通〉　
②ⅱ）【基準額１】【基準額２】の金額は令和３年度計画書の金額と一致するか。
※推計により記載する場合は「２実績報告〈共通〉⑥その他」にその理由を記入すること。</t>
    <rPh sb="2" eb="4">
      <t>ジッセキ</t>
    </rPh>
    <rPh sb="4" eb="6">
      <t>ホウコク</t>
    </rPh>
    <rPh sb="7" eb="9">
      <t>キョウツウ</t>
    </rPh>
    <rPh sb="17" eb="19">
      <t>キジュン</t>
    </rPh>
    <rPh sb="19" eb="20">
      <t>ガク</t>
    </rPh>
    <rPh sb="23" eb="25">
      <t>キジュン</t>
    </rPh>
    <rPh sb="25" eb="26">
      <t>ガク</t>
    </rPh>
    <rPh sb="29" eb="31">
      <t>キンガク</t>
    </rPh>
    <rPh sb="32" eb="34">
      <t>レイワ</t>
    </rPh>
    <rPh sb="35" eb="37">
      <t>ネンド</t>
    </rPh>
    <rPh sb="37" eb="39">
      <t>ケイカク</t>
    </rPh>
    <rPh sb="39" eb="40">
      <t>ショ</t>
    </rPh>
    <rPh sb="41" eb="43">
      <t>キンガク</t>
    </rPh>
    <rPh sb="44" eb="46">
      <t>イッチ</t>
    </rPh>
    <rPh sb="52" eb="54">
      <t>スイケイ</t>
    </rPh>
    <rPh sb="57" eb="59">
      <t>キサイ</t>
    </rPh>
    <rPh sb="61" eb="63">
      <t>バアイ</t>
    </rPh>
    <rPh sb="82" eb="84">
      <t>リユウ</t>
    </rPh>
    <rPh sb="85" eb="87">
      <t>キニュウ</t>
    </rPh>
    <phoneticPr fontId="3"/>
  </si>
  <si>
    <t>２　実績報告〈共通〉　
③平均賃金改善額〈特定〉
前年度の平均賃金額（月額）【基準額３】は令和３年度計画書の金額と一致するか。　　　
※推計により記載する場合は「２実績報告〈共通〉⑥その他」にその理由を記入すること。</t>
    <rPh sb="26" eb="29">
      <t>ゼンネンド</t>
    </rPh>
    <rPh sb="30" eb="32">
      <t>ヘイキン</t>
    </rPh>
    <rPh sb="32" eb="34">
      <t>チンギン</t>
    </rPh>
    <rPh sb="34" eb="35">
      <t>ガク</t>
    </rPh>
    <rPh sb="36" eb="38">
      <t>ゲツガク</t>
    </rPh>
    <rPh sb="40" eb="42">
      <t>キジュン</t>
    </rPh>
    <rPh sb="42" eb="43">
      <t>ガク</t>
    </rPh>
    <rPh sb="102" eb="104">
      <t>キニュウ</t>
    </rPh>
    <phoneticPr fontId="3"/>
  </si>
  <si>
    <t>２　実績報告〈共通〉　
⑤職場環境等要件に基づいて実施した取組について〈全体〉
加算の種類に応じてチェックがされているか。
（変更なしに☑があっても、内容を記入する。）</t>
    <rPh sb="79" eb="81">
      <t>キニュウ</t>
    </rPh>
    <phoneticPr fontId="3"/>
  </si>
  <si>
    <t>　処遇改善加算
グループ別内訳（A）+（B）＝本年度の加算の総額[円]となっているか。
※特定処遇改善加算を取得していない場合記入不要</t>
    <rPh sb="1" eb="3">
      <t>ショグウ</t>
    </rPh>
    <rPh sb="3" eb="5">
      <t>カイゼン</t>
    </rPh>
    <rPh sb="5" eb="7">
      <t>カサン</t>
    </rPh>
    <rPh sb="12" eb="13">
      <t>ベツ</t>
    </rPh>
    <rPh sb="13" eb="15">
      <t>ウチワケ</t>
    </rPh>
    <rPh sb="23" eb="26">
      <t>ホンネンド</t>
    </rPh>
    <rPh sb="27" eb="29">
      <t>カサン</t>
    </rPh>
    <rPh sb="30" eb="32">
      <t>ソウガク</t>
    </rPh>
    <rPh sb="33" eb="34">
      <t>エン</t>
    </rPh>
    <rPh sb="45" eb="47">
      <t>トクテイ</t>
    </rPh>
    <rPh sb="47" eb="49">
      <t>ショグウ</t>
    </rPh>
    <rPh sb="49" eb="51">
      <t>カイゼン</t>
    </rPh>
    <rPh sb="51" eb="53">
      <t>カサン</t>
    </rPh>
    <rPh sb="54" eb="56">
      <t>シュトク</t>
    </rPh>
    <rPh sb="61" eb="63">
      <t>バアイ</t>
    </rPh>
    <rPh sb="63" eb="65">
      <t>キニュウ</t>
    </rPh>
    <rPh sb="65" eb="67">
      <t>フヨウ</t>
    </rPh>
    <phoneticPr fontId="3"/>
  </si>
  <si>
    <t>　特定処遇改善加算
グループ別内訳（A）+（B）+（C）＝本年度の加算の総額[円]となっているか。</t>
    <rPh sb="1" eb="3">
      <t>トクテイ</t>
    </rPh>
    <rPh sb="3" eb="5">
      <t>ショグウ</t>
    </rPh>
    <rPh sb="5" eb="7">
      <t>カイゼン</t>
    </rPh>
    <rPh sb="7" eb="9">
      <t>カサン</t>
    </rPh>
    <rPh sb="14" eb="15">
      <t>ベツ</t>
    </rPh>
    <rPh sb="15" eb="17">
      <t>ウチワケ</t>
    </rPh>
    <rPh sb="29" eb="32">
      <t>ホンネンド</t>
    </rPh>
    <rPh sb="33" eb="35">
      <t>カサン</t>
    </rPh>
    <rPh sb="36" eb="38">
      <t>ソウガク</t>
    </rPh>
    <rPh sb="39" eb="40">
      <t>エン</t>
    </rPh>
    <phoneticPr fontId="3"/>
  </si>
  <si>
    <t>×</t>
    <phoneticPr fontId="11"/>
  </si>
  <si>
    <t>×</t>
    <phoneticPr fontId="11"/>
  </si>
  <si>
    <t>国保連金額（特定処遇）</t>
    <rPh sb="0" eb="3">
      <t>コクホレン</t>
    </rPh>
    <rPh sb="3" eb="5">
      <t>キンガク</t>
    </rPh>
    <rPh sb="6" eb="8">
      <t>トクテイ</t>
    </rPh>
    <rPh sb="8" eb="10">
      <t>ショグウ</t>
    </rPh>
    <phoneticPr fontId="3"/>
  </si>
  <si>
    <t>国保連金額（処遇）</t>
    <rPh sb="0" eb="3">
      <t>コクホレン</t>
    </rPh>
    <rPh sb="3" eb="5">
      <t>キンガク</t>
    </rPh>
    <rPh sb="6" eb="8">
      <t>ショグウ</t>
    </rPh>
    <phoneticPr fontId="3"/>
  </si>
  <si>
    <t>　事業所所在地： 泉佐野市 / 泉南市 / 阪南市</t>
    <rPh sb="1" eb="4">
      <t>ジギョウショ</t>
    </rPh>
    <rPh sb="4" eb="7">
      <t>ショザイチ</t>
    </rPh>
    <rPh sb="9" eb="12">
      <t>イズミサノ</t>
    </rPh>
    <rPh sb="12" eb="13">
      <t>シ</t>
    </rPh>
    <rPh sb="16" eb="18">
      <t>センナン</t>
    </rPh>
    <rPh sb="18" eb="19">
      <t>シ</t>
    </rPh>
    <rPh sb="22" eb="24">
      <t>ハンナン</t>
    </rPh>
    <rPh sb="24" eb="25">
      <t>シ</t>
    </rPh>
    <phoneticPr fontId="11"/>
  </si>
  <si>
    <t>　熊取町 / 田尻町 / 岬町 / 他市町（　　　　　　　　　　）</t>
    <rPh sb="1" eb="3">
      <t>クマトリ</t>
    </rPh>
    <rPh sb="3" eb="4">
      <t>チョウ</t>
    </rPh>
    <rPh sb="7" eb="9">
      <t>タジリ</t>
    </rPh>
    <rPh sb="9" eb="10">
      <t>チョウ</t>
    </rPh>
    <rPh sb="13" eb="14">
      <t>ミサキ</t>
    </rPh>
    <rPh sb="14" eb="15">
      <t>チョウ</t>
    </rPh>
    <rPh sb="18" eb="20">
      <t>タシ</t>
    </rPh>
    <rPh sb="20" eb="21">
      <t>マチ</t>
    </rPh>
    <phoneticPr fontId="11"/>
  </si>
  <si>
    <t>泉佐野市</t>
    <rPh sb="0" eb="3">
      <t>イズミサノ</t>
    </rPh>
    <rPh sb="3" eb="4">
      <t>シ</t>
    </rPh>
    <phoneticPr fontId="3"/>
  </si>
  <si>
    <t>泉南市</t>
    <rPh sb="0" eb="2">
      <t>センナン</t>
    </rPh>
    <rPh sb="2" eb="3">
      <t>シ</t>
    </rPh>
    <phoneticPr fontId="3"/>
  </si>
  <si>
    <t>阪南市</t>
    <rPh sb="0" eb="2">
      <t>ハンナン</t>
    </rPh>
    <rPh sb="2" eb="3">
      <t>シ</t>
    </rPh>
    <phoneticPr fontId="3"/>
  </si>
  <si>
    <t>熊取町</t>
    <rPh sb="0" eb="2">
      <t>クマトリ</t>
    </rPh>
    <rPh sb="2" eb="3">
      <t>チョウ</t>
    </rPh>
    <phoneticPr fontId="3"/>
  </si>
  <si>
    <t>田尻町</t>
    <rPh sb="0" eb="2">
      <t>タジリ</t>
    </rPh>
    <rPh sb="2" eb="3">
      <t>チョウ</t>
    </rPh>
    <phoneticPr fontId="3"/>
  </si>
  <si>
    <t>岬町</t>
    <rPh sb="0" eb="1">
      <t>ミサキ</t>
    </rPh>
    <rPh sb="1" eb="2">
      <t>チョウ</t>
    </rPh>
    <phoneticPr fontId="3"/>
  </si>
  <si>
    <t xml:space="preserve">２　実績報告〈共通〉　
⑥その他（やむを得ず配分比率を満たすことができなくなった場合等については、下記の欄に記入すること。）
【基準額１】【基準額２】【基準額３】に令和３年度の計画書の金額を記載せずに推計により記載した場合や平均賃金改善額〈特定〉の配分比率を満たせなかった場合に記入されているか。
</t>
    <rPh sb="15" eb="16">
      <t>ホカ</t>
    </rPh>
    <rPh sb="20" eb="21">
      <t>エ</t>
    </rPh>
    <rPh sb="22" eb="24">
      <t>ハイブン</t>
    </rPh>
    <rPh sb="24" eb="26">
      <t>ヒリツ</t>
    </rPh>
    <rPh sb="27" eb="28">
      <t>ミ</t>
    </rPh>
    <rPh sb="40" eb="42">
      <t>バアイ</t>
    </rPh>
    <rPh sb="42" eb="43">
      <t>トウ</t>
    </rPh>
    <rPh sb="49" eb="51">
      <t>カキ</t>
    </rPh>
    <rPh sb="52" eb="53">
      <t>ラン</t>
    </rPh>
    <rPh sb="65" eb="67">
      <t>キジュン</t>
    </rPh>
    <rPh sb="67" eb="68">
      <t>ガク</t>
    </rPh>
    <rPh sb="83" eb="85">
      <t>レイワ</t>
    </rPh>
    <rPh sb="86" eb="88">
      <t>ネンド</t>
    </rPh>
    <rPh sb="89" eb="92">
      <t>ケイカクショ</t>
    </rPh>
    <rPh sb="93" eb="95">
      <t>キンガク</t>
    </rPh>
    <rPh sb="96" eb="98">
      <t>キサイ</t>
    </rPh>
    <rPh sb="101" eb="103">
      <t>スイケイ</t>
    </rPh>
    <rPh sb="106" eb="108">
      <t>キサイ</t>
    </rPh>
    <rPh sb="110" eb="112">
      <t>バアイ</t>
    </rPh>
    <rPh sb="125" eb="127">
      <t>ハイブン</t>
    </rPh>
    <rPh sb="127" eb="129">
      <t>ヒリツ</t>
    </rPh>
    <rPh sb="130" eb="131">
      <t>ミ</t>
    </rPh>
    <rPh sb="137" eb="139">
      <t>バアイ</t>
    </rPh>
    <rPh sb="140" eb="142">
      <t>キニュウ</t>
    </rPh>
    <phoneticPr fontId="3"/>
  </si>
  <si>
    <t>特別な事情に係る届出書（令和</t>
    <rPh sb="0" eb="2">
      <t>トクベツ</t>
    </rPh>
    <rPh sb="3" eb="5">
      <t>ジジョウ</t>
    </rPh>
    <rPh sb="6" eb="7">
      <t>カカ</t>
    </rPh>
    <rPh sb="8" eb="11">
      <t>トドケデショ</t>
    </rPh>
    <phoneticPr fontId="3"/>
  </si>
  <si>
    <t>基本情報</t>
    <rPh sb="0" eb="2">
      <t>キホン</t>
    </rPh>
    <rPh sb="2" eb="4">
      <t>ジョウホウ</t>
    </rPh>
    <phoneticPr fontId="3"/>
  </si>
  <si>
    <t>〒</t>
  </si>
  <si>
    <t>E-mail</t>
  </si>
  <si>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3"/>
  </si>
  <si>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3"/>
  </si>
  <si>
    <t>２．賃金水準の引き下げの内容</t>
    <rPh sb="2" eb="4">
      <t>チンギン</t>
    </rPh>
    <rPh sb="4" eb="6">
      <t>スイジュン</t>
    </rPh>
    <rPh sb="7" eb="8">
      <t>ヒ</t>
    </rPh>
    <rPh sb="9" eb="10">
      <t>サ</t>
    </rPh>
    <rPh sb="12" eb="14">
      <t>ナイヨウ</t>
    </rPh>
    <phoneticPr fontId="3"/>
  </si>
  <si>
    <t>３．経営及び賃金水準の改善の見込み</t>
    <rPh sb="2" eb="4">
      <t>ケイエイ</t>
    </rPh>
    <rPh sb="4" eb="5">
      <t>オヨ</t>
    </rPh>
    <rPh sb="6" eb="8">
      <t>チンギン</t>
    </rPh>
    <rPh sb="8" eb="10">
      <t>スイジュン</t>
    </rPh>
    <rPh sb="11" eb="13">
      <t>カイゼン</t>
    </rPh>
    <rPh sb="14" eb="16">
      <t>ミコ</t>
    </rPh>
    <phoneticPr fontId="3"/>
  </si>
  <si>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3"/>
  </si>
  <si>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3"/>
  </si>
  <si>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3"/>
  </si>
  <si>
    <t>株式会社○○ケアサービス</t>
    <rPh sb="0" eb="4">
      <t>カブシキガイシャ</t>
    </rPh>
    <phoneticPr fontId="3"/>
  </si>
  <si>
    <t>カブシキガイシャ○○ケアサービス</t>
    <phoneticPr fontId="3"/>
  </si>
  <si>
    <t>提出日</t>
    <rPh sb="0" eb="2">
      <t>テイシュツ</t>
    </rPh>
    <rPh sb="2" eb="3">
      <t>ビ</t>
    </rPh>
    <phoneticPr fontId="3"/>
  </si>
  <si>
    <t>年</t>
    <rPh sb="0" eb="1">
      <t>ネン</t>
    </rPh>
    <phoneticPr fontId="3"/>
  </si>
  <si>
    <t>月</t>
    <rPh sb="0" eb="1">
      <t>ガツ</t>
    </rPh>
    <phoneticPr fontId="3"/>
  </si>
  <si>
    <t>日</t>
    <rPh sb="0" eb="1">
      <t>ニチ</t>
    </rPh>
    <phoneticPr fontId="3"/>
  </si>
  <si>
    <t>令和</t>
    <rPh sb="0" eb="2">
      <t>レイワ</t>
    </rPh>
    <phoneticPr fontId="3"/>
  </si>
  <si>
    <t>○○ビル3Ｆ</t>
    <phoneticPr fontId="3"/>
  </si>
  <si>
    <t>泉佐野市市場東○丁目○番○号</t>
    <rPh sb="0" eb="4">
      <t>イズミサノシ</t>
    </rPh>
    <rPh sb="4" eb="6">
      <t>イチバ</t>
    </rPh>
    <rPh sb="6" eb="7">
      <t>ヒガシ</t>
    </rPh>
    <rPh sb="8" eb="10">
      <t>チョウメ</t>
    </rPh>
    <rPh sb="11" eb="12">
      <t>バン</t>
    </rPh>
    <rPh sb="13" eb="14">
      <t>ゴウ</t>
    </rPh>
    <phoneticPr fontId="3"/>
  </si>
  <si>
    <t>・印刷後に最終チェックに使用してください。
・広域使用欄は記入しないでください。</t>
    <rPh sb="1" eb="3">
      <t>インサツ</t>
    </rPh>
    <rPh sb="3" eb="4">
      <t>ゴ</t>
    </rPh>
    <rPh sb="5" eb="7">
      <t>サイシュウ</t>
    </rPh>
    <rPh sb="12" eb="14">
      <t>シヨウ</t>
    </rPh>
    <rPh sb="23" eb="25">
      <t>コウイキ</t>
    </rPh>
    <rPh sb="25" eb="27">
      <t>シヨウ</t>
    </rPh>
    <rPh sb="27" eb="28">
      <t>ラン</t>
    </rPh>
    <rPh sb="29" eb="31">
      <t>キニュウ</t>
    </rPh>
    <phoneticPr fontId="3"/>
  </si>
  <si>
    <t>・賃金水準が下がることによって提出が必要となる場合のみ提出してください。（介護保険最新情報vol.993問1参照）　　</t>
    <phoneticPr fontId="3"/>
  </si>
  <si>
    <t>泉佐野市長　様</t>
    <rPh sb="0" eb="4">
      <t>イズミサノシ</t>
    </rPh>
    <rPh sb="4" eb="5">
      <t>チョウ</t>
    </rPh>
    <rPh sb="6" eb="7">
      <t>サマ</t>
    </rPh>
    <phoneticPr fontId="3"/>
  </si>
  <si>
    <t>泉南市長　様</t>
    <rPh sb="0" eb="2">
      <t>センナン</t>
    </rPh>
    <rPh sb="2" eb="3">
      <t>シ</t>
    </rPh>
    <rPh sb="3" eb="4">
      <t>チョウ</t>
    </rPh>
    <rPh sb="5" eb="6">
      <t>サマ</t>
    </rPh>
    <phoneticPr fontId="3"/>
  </si>
  <si>
    <t>阪南市長　様</t>
    <rPh sb="0" eb="2">
      <t>ハンナン</t>
    </rPh>
    <rPh sb="2" eb="3">
      <t>シ</t>
    </rPh>
    <rPh sb="3" eb="4">
      <t>チョウ</t>
    </rPh>
    <rPh sb="5" eb="6">
      <t>サマ</t>
    </rPh>
    <phoneticPr fontId="3"/>
  </si>
  <si>
    <t>熊取町長　様</t>
    <rPh sb="0" eb="3">
      <t>クマトリチョウ</t>
    </rPh>
    <rPh sb="3" eb="4">
      <t>チョウ</t>
    </rPh>
    <rPh sb="5" eb="6">
      <t>サマ</t>
    </rPh>
    <phoneticPr fontId="3"/>
  </si>
  <si>
    <t>田尻町長　様</t>
    <rPh sb="0" eb="3">
      <t>タジリチョウ</t>
    </rPh>
    <rPh sb="3" eb="4">
      <t>チョウ</t>
    </rPh>
    <rPh sb="5" eb="6">
      <t>サマ</t>
    </rPh>
    <phoneticPr fontId="3"/>
  </si>
  <si>
    <t>岬町長　様</t>
    <rPh sb="0" eb="1">
      <t>ミサキ</t>
    </rPh>
    <rPh sb="1" eb="2">
      <t>チョウ</t>
    </rPh>
    <rPh sb="2" eb="3">
      <t>チョウ</t>
    </rPh>
    <rPh sb="4" eb="5">
      <t>サマ</t>
    </rPh>
    <phoneticPr fontId="3"/>
  </si>
  <si>
    <t>主たる事務所の所在地</t>
    <rPh sb="0" eb="1">
      <t>シュ</t>
    </rPh>
    <rPh sb="3" eb="5">
      <t>ジム</t>
    </rPh>
    <rPh sb="5" eb="6">
      <t>ショ</t>
    </rPh>
    <rPh sb="7" eb="10">
      <t>ショザイチ</t>
    </rPh>
    <phoneticPr fontId="3"/>
  </si>
  <si>
    <t>代表者の氏名</t>
    <rPh sb="0" eb="3">
      <t>ダイヒョウシャ</t>
    </rPh>
    <rPh sb="4" eb="6">
      <t>シメイ</t>
    </rPh>
    <phoneticPr fontId="3"/>
  </si>
  <si>
    <t>　提出先のチェック、日付、主たる事務所の所在地、法人名、及び代表者名の記入があるか。</t>
    <rPh sb="1" eb="3">
      <t>テイシュツ</t>
    </rPh>
    <rPh sb="3" eb="4">
      <t>サキ</t>
    </rPh>
    <rPh sb="10" eb="12">
      <t>ヒヅケ</t>
    </rPh>
    <rPh sb="13" eb="14">
      <t>シュ</t>
    </rPh>
    <rPh sb="16" eb="18">
      <t>ジム</t>
    </rPh>
    <rPh sb="18" eb="19">
      <t>ショ</t>
    </rPh>
    <rPh sb="20" eb="23">
      <t>ショザイチ</t>
    </rPh>
    <rPh sb="24" eb="26">
      <t>ホウジン</t>
    </rPh>
    <rPh sb="26" eb="27">
      <t>メイ</t>
    </rPh>
    <rPh sb="28" eb="29">
      <t>オヨ</t>
    </rPh>
    <rPh sb="30" eb="32">
      <t>ダイヒョウ</t>
    </rPh>
    <rPh sb="32" eb="33">
      <t>シャ</t>
    </rPh>
    <rPh sb="33" eb="34">
      <t>メイ</t>
    </rPh>
    <rPh sb="35" eb="37">
      <t>キニュウ</t>
    </rPh>
    <phoneticPr fontId="3"/>
  </si>
  <si>
    <t>令和３年度介護職員処遇改善加算及び介護職員等特定処遇改善加算実績報告書</t>
    <rPh sb="0" eb="2">
      <t>レイワ</t>
    </rPh>
    <rPh sb="3" eb="5">
      <t>ネンド</t>
    </rPh>
    <rPh sb="5" eb="7">
      <t>カイゴ</t>
    </rPh>
    <rPh sb="7" eb="9">
      <t>ショクイン</t>
    </rPh>
    <rPh sb="9" eb="11">
      <t>ショグウ</t>
    </rPh>
    <rPh sb="11" eb="13">
      <t>カイゼン</t>
    </rPh>
    <rPh sb="13" eb="15">
      <t>カサン</t>
    </rPh>
    <rPh sb="15" eb="16">
      <t>オヨ</t>
    </rPh>
    <rPh sb="17" eb="19">
      <t>カイゴ</t>
    </rPh>
    <rPh sb="19" eb="21">
      <t>ショクイン</t>
    </rPh>
    <rPh sb="21" eb="22">
      <t>トウ</t>
    </rPh>
    <rPh sb="22" eb="24">
      <t>トクテイ</t>
    </rPh>
    <rPh sb="24" eb="26">
      <t>ショグウ</t>
    </rPh>
    <rPh sb="26" eb="28">
      <t>カイゼン</t>
    </rPh>
    <rPh sb="28" eb="30">
      <t>カサン</t>
    </rPh>
    <rPh sb="30" eb="32">
      <t>ジッセキ</t>
    </rPh>
    <rPh sb="32" eb="35">
      <t>ホウコクショ</t>
    </rPh>
    <phoneticPr fontId="3"/>
  </si>
  <si>
    <t>介護サービス事業所に係る介護職員処遇改善加算及び介護職員等特定処遇改善加算</t>
    <rPh sb="0" eb="2">
      <t>カイゴ</t>
    </rPh>
    <rPh sb="6" eb="9">
      <t>ジギョウショ</t>
    </rPh>
    <rPh sb="10" eb="11">
      <t>カカ</t>
    </rPh>
    <rPh sb="12" eb="14">
      <t>カイゴ</t>
    </rPh>
    <rPh sb="14" eb="16">
      <t>ショクイン</t>
    </rPh>
    <rPh sb="16" eb="18">
      <t>ショグウ</t>
    </rPh>
    <rPh sb="18" eb="20">
      <t>カイゼン</t>
    </rPh>
    <rPh sb="20" eb="22">
      <t>カサン</t>
    </rPh>
    <rPh sb="22" eb="23">
      <t>オヨ</t>
    </rPh>
    <rPh sb="24" eb="26">
      <t>カイゴ</t>
    </rPh>
    <rPh sb="26" eb="28">
      <t>ショクイン</t>
    </rPh>
    <rPh sb="28" eb="29">
      <t>トウ</t>
    </rPh>
    <rPh sb="29" eb="31">
      <t>トクテイ</t>
    </rPh>
    <rPh sb="31" eb="33">
      <t>ショグウ</t>
    </rPh>
    <rPh sb="33" eb="35">
      <t>カイゼン</t>
    </rPh>
    <rPh sb="35" eb="37">
      <t>カサン</t>
    </rPh>
    <phoneticPr fontId="3"/>
  </si>
  <si>
    <t>担当者名</t>
    <rPh sb="0" eb="3">
      <t>タントウシャ</t>
    </rPh>
    <rPh sb="3" eb="4">
      <t>メイ</t>
    </rPh>
    <phoneticPr fontId="3"/>
  </si>
  <si>
    <t>ＦＡＸ番号</t>
    <rPh sb="3" eb="5">
      <t>バンゴウ</t>
    </rPh>
    <phoneticPr fontId="3"/>
  </si>
  <si>
    <t>の実績報告書について、別添のとおり届け出ます</t>
    <rPh sb="1" eb="3">
      <t>ジッセキ</t>
    </rPh>
    <rPh sb="3" eb="6">
      <t>ホウコクショ</t>
    </rPh>
    <rPh sb="11" eb="13">
      <t>ベッテン</t>
    </rPh>
    <rPh sb="17" eb="18">
      <t>トドケ</t>
    </rPh>
    <rPh sb="19" eb="20">
      <t>デ</t>
    </rPh>
    <phoneticPr fontId="3"/>
  </si>
  <si>
    <r>
      <t>・複数事業所を一括して申請する際の</t>
    </r>
    <r>
      <rPr>
        <b/>
        <sz val="16"/>
        <rFont val="ＭＳ Ｐゴシック"/>
        <family val="3"/>
        <charset val="128"/>
      </rPr>
      <t>指定権者別・都道府県別一覧表は不要</t>
    </r>
    <r>
      <rPr>
        <sz val="16"/>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</si>
  <si>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r>
      <t>・「賃金改善所要額」の比較対象となる年度は、</t>
    </r>
    <r>
      <rPr>
        <b/>
        <sz val="16"/>
        <rFont val="ＭＳ Ｐゴシック"/>
        <family val="3"/>
        <charset val="128"/>
      </rPr>
      <t>「初めて加算を取得する（した）前年度」ではなく「（申請の）前年度」</t>
    </r>
    <r>
      <rPr>
        <sz val="16"/>
        <rFont val="ＭＳ Ｐゴシック"/>
        <family val="3"/>
        <charset val="128"/>
      </rPr>
      <t>となりました。</t>
    </r>
    <rPh sb="6" eb="8">
      <t>ショヨウ</t>
    </rPh>
    <rPh sb="8" eb="9">
      <t>ガク</t>
    </rPh>
    <rPh sb="47" eb="49">
      <t>シンセイ</t>
    </rPh>
    <phoneticPr fontId="3"/>
  </si>
  <si>
    <r>
      <t>・特定加算の</t>
    </r>
    <r>
      <rPr>
        <b/>
        <sz val="16"/>
        <rFont val="ＭＳ Ｐゴシック"/>
        <family val="3"/>
        <charset val="128"/>
      </rPr>
      <t>平均賃金改善額</t>
    </r>
    <r>
      <rPr>
        <sz val="16"/>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3"/>
  </si>
  <si>
    <t>□</t>
    <phoneticPr fontId="3"/>
  </si>
  <si>
    <t>令和３年度計画書金額
【基準額１】
【基準額２】</t>
    <rPh sb="0" eb="2">
      <t>レイワ</t>
    </rPh>
    <rPh sb="3" eb="5">
      <t>ネンド</t>
    </rPh>
    <rPh sb="5" eb="8">
      <t>ケイカクショ</t>
    </rPh>
    <rPh sb="8" eb="10">
      <t>キンガク</t>
    </rPh>
    <rPh sb="12" eb="14">
      <t>キジュン</t>
    </rPh>
    <rPh sb="14" eb="15">
      <t>ガク</t>
    </rPh>
    <rPh sb="21" eb="23">
      <t>キジュン</t>
    </rPh>
    <rPh sb="23" eb="24">
      <t>ガク</t>
    </rPh>
    <phoneticPr fontId="3"/>
  </si>
  <si>
    <t xml:space="preserve">令和３年度計画書金額
【基準額３】
（Ａ）
（Ｂ）
（Ｃ）
</t>
    <rPh sb="0" eb="2">
      <t>レイワ</t>
    </rPh>
    <rPh sb="3" eb="5">
      <t>ネンド</t>
    </rPh>
    <rPh sb="5" eb="8">
      <t>ケイカクショ</t>
    </rPh>
    <rPh sb="8" eb="10">
      <t>キンガク</t>
    </rPh>
    <rPh sb="12" eb="14">
      <t>キジュン</t>
    </rPh>
    <rPh sb="14" eb="15">
      <t>ガク</t>
    </rPh>
    <phoneticPr fontId="3"/>
  </si>
  <si>
    <t>２　実績報告〈共通〉
②＞①の金額となっているか。（要件Ⅰを満たしているか。）</t>
    <rPh sb="2" eb="4">
      <t>ジッセキ</t>
    </rPh>
    <rPh sb="4" eb="6">
      <t>ホウコク</t>
    </rPh>
    <rPh sb="7" eb="9">
      <t>キョウツウ</t>
    </rPh>
    <rPh sb="15" eb="17">
      <t>キンガク</t>
    </rPh>
    <rPh sb="26" eb="28">
      <t>ヨウケン</t>
    </rPh>
    <rPh sb="30" eb="31">
      <t>ミ</t>
    </rPh>
    <phoneticPr fontId="3"/>
  </si>
  <si>
    <t>２　実績報告〈共通〉　
③平均賃金改善額〈特定〉　
要件Ⅱを満たしているか。
※満たしていない場合は「２実績報告〈共通〉⑥その他」にその理由を記載すること。</t>
    <rPh sb="27" eb="29">
      <t>ヨウケン</t>
    </rPh>
    <rPh sb="31" eb="32">
      <t>ミ</t>
    </rPh>
    <rPh sb="41" eb="42">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</si>
</sst>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
      <b/>
      <u/>
      <sz val="8"/>
      <color rgb="FFFF0000"/>
      <name val="ＭＳ Ｐ明朝"/>
      <family val="1"/>
      <charset val="128"/>
    </font>
    <font>
      <b/>
      <sz val="10"/>
      <color indexed="81"/>
      <name val="MS P ゴシック"/>
      <family val="3"/>
      <charset val="128"/>
    </font>
    <font>
      <b/>
      <sz val="10"/>
      <color rgb="FFFF0000"/>
      <name val="ＭＳ Ｐ明朝"/>
      <family val="1"/>
      <charset val="128"/>
    </font>
    <font>
      <b/>
      <sz val="9"/>
      <color rgb="FFFF0000"/>
      <name val="ＭＳ Ｐ明朝"/>
      <family val="1"/>
      <charset val="128"/>
    </font>
    <font>
      <sz val="9"/>
      <color rgb="FFFF0000"/>
      <name val="ＭＳ Ｐ明朝"/>
      <family val="1"/>
      <charset val="128"/>
    </font>
    <font>
      <b/>
      <sz val="18"/>
      <name val="ＭＳ Ｐゴシック"/>
      <family val="3"/>
      <charset val="128"/>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8"/>
      <color theme="1"/>
      <name val="ＭＳ Ｐゴシック"/>
      <family val="3"/>
      <charset val="128"/>
    </font>
    <font>
      <b/>
      <sz val="12"/>
      <color theme="1"/>
      <name val="ＭＳ Ｐゴシック"/>
      <family val="3"/>
      <charset val="128"/>
    </font>
    <font>
      <sz val="12"/>
      <color theme="1"/>
      <name val="ＭＳ Ｐゴシック"/>
      <family val="3"/>
      <charset val="128"/>
      <scheme val="minor"/>
    </font>
    <font>
      <sz val="9"/>
      <color theme="1"/>
      <name val="ＭＳ Ｐゴシック"/>
      <family val="3"/>
      <charset val="128"/>
    </font>
    <font>
      <sz val="11"/>
      <color theme="1"/>
      <name val="ＭＳ 明朝"/>
      <family val="1"/>
      <charset val="128"/>
    </font>
    <font>
      <sz val="10"/>
      <color theme="1"/>
      <name val="ＭＳ 明朝"/>
      <family val="1"/>
      <charset val="128"/>
    </font>
    <font>
      <sz val="11"/>
      <name val="ＭＳ 明朝"/>
      <family val="1"/>
      <charset val="128"/>
    </font>
    <font>
      <sz val="14"/>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2"/>
      <color theme="1"/>
      <name val="ＭＳ 明朝"/>
      <family val="1"/>
      <charset val="128"/>
    </font>
    <font>
      <b/>
      <sz val="9"/>
      <color indexed="81"/>
      <name val="MS P ゴシック"/>
      <family val="3"/>
      <charset val="128"/>
    </font>
    <font>
      <sz val="10"/>
      <color theme="1"/>
      <name val="ＭＳ Ｐゴシック"/>
      <family val="3"/>
      <charset val="128"/>
      <scheme val="minor"/>
    </font>
    <font>
      <sz val="10.5"/>
      <color theme="1"/>
      <name val="ＭＳ Ｐゴシック"/>
      <family val="3"/>
      <charset val="128"/>
      <scheme val="minor"/>
    </font>
    <font>
      <sz val="12"/>
      <name val="ＭＳ Ｐゴシック"/>
      <family val="3"/>
      <charset val="128"/>
      <scheme val="minor"/>
    </font>
    <font>
      <b/>
      <sz val="16"/>
      <name val="ＭＳ Ｐゴシック"/>
      <family val="3"/>
      <charset val="128"/>
    </font>
    <font>
      <sz val="16"/>
      <name val="ＭＳ Ｐゴシック"/>
      <family val="3"/>
      <charset val="128"/>
    </font>
    <font>
      <sz val="16"/>
      <color theme="1"/>
      <name val="ＭＳ Ｐゴシック"/>
      <family val="3"/>
      <charset val="128"/>
    </font>
    <font>
      <sz val="16"/>
      <color rgb="FFFF0000"/>
      <name val="ＭＳ Ｐゴシック"/>
      <family val="3"/>
      <charset val="128"/>
    </font>
    <font>
      <b/>
      <sz val="12"/>
      <color indexed="81"/>
      <name val="MS P ゴシック"/>
      <family val="3"/>
      <charset val="128"/>
    </font>
    <font>
      <sz val="12"/>
      <color theme="1"/>
      <name val="ＭＳ Ｐゴシック"/>
      <family val="3"/>
      <charset val="128"/>
    </font>
    <font>
      <sz val="14"/>
      <color theme="1"/>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59999389629810485"/>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0" fontId="1" fillId="0" borderId="0">
      <alignment vertical="center"/>
    </xf>
    <xf numFmtId="0" fontId="66" fillId="0" borderId="0">
      <alignment vertical="center"/>
    </xf>
  </cellStyleXfs>
  <cellXfs count="949">
    <xf numFmtId="0" fontId="0" fillId="0" borderId="0" xfId="0">
      <alignment vertical="center"/>
    </xf>
    <xf numFmtId="0" fontId="0" fillId="0" borderId="0" xfId="0" applyFont="1" applyAlignment="1">
      <alignment horizontal="left" vertical="center"/>
    </xf>
    <xf numFmtId="0" fontId="4"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4" fillId="0" borderId="35" xfId="0" applyFont="1" applyBorder="1">
      <alignmen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9"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5"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1" xfId="0" applyBorder="1" applyAlignment="1">
      <alignment horizontal="center" vertical="center" wrapText="1"/>
    </xf>
    <xf numFmtId="0" fontId="6" fillId="9" borderId="2" xfId="0" applyFont="1" applyFill="1" applyBorder="1" applyAlignment="1">
      <alignment horizontal="center" vertical="center" wrapText="1"/>
    </xf>
    <xf numFmtId="0" fontId="6" fillId="9" borderId="2" xfId="0" applyFont="1" applyFill="1" applyBorder="1" applyAlignment="1">
      <alignment horizontal="center" vertical="center"/>
    </xf>
    <xf numFmtId="0" fontId="0" fillId="0" borderId="2" xfId="0" applyBorder="1" applyAlignment="1">
      <alignment horizontal="center" vertical="center" wrapText="1"/>
    </xf>
    <xf numFmtId="0" fontId="14" fillId="0" borderId="2" xfId="0" applyFont="1" applyBorder="1" applyAlignment="1">
      <alignment horizontal="center" vertical="center" wrapText="1"/>
    </xf>
    <xf numFmtId="0" fontId="9" fillId="0" borderId="0" xfId="0" applyFont="1">
      <alignment vertical="center"/>
    </xf>
    <xf numFmtId="0" fontId="35" fillId="0" borderId="0" xfId="0" applyFont="1">
      <alignment vertical="center"/>
    </xf>
    <xf numFmtId="0" fontId="9" fillId="0" borderId="2" xfId="0" applyFont="1" applyBorder="1">
      <alignment vertical="center"/>
    </xf>
    <xf numFmtId="0" fontId="9" fillId="0" borderId="17" xfId="0" applyFont="1" applyBorder="1">
      <alignment vertical="center"/>
    </xf>
    <xf numFmtId="0" fontId="9" fillId="0" borderId="46" xfId="0" applyFont="1" applyBorder="1">
      <alignment vertical="center"/>
    </xf>
    <xf numFmtId="0" fontId="9" fillId="0" borderId="17"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23" xfId="0" applyFont="1" applyBorder="1">
      <alignment vertical="center"/>
    </xf>
    <xf numFmtId="180" fontId="9" fillId="0" borderId="0" xfId="0" applyNumberFormat="1" applyFont="1" applyFill="1" applyBorder="1">
      <alignment vertical="center"/>
    </xf>
    <xf numFmtId="0" fontId="9" fillId="8" borderId="71"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9" fillId="8" borderId="1" xfId="0" applyFont="1" applyFill="1" applyBorder="1" applyAlignment="1">
      <alignment vertical="center" wrapText="1"/>
    </xf>
    <xf numFmtId="0" fontId="36" fillId="0" borderId="0" xfId="0" applyFont="1" applyFill="1">
      <alignment vertical="center"/>
    </xf>
    <xf numFmtId="0" fontId="38" fillId="0" borderId="0" xfId="0" applyFont="1" applyFill="1" applyAlignment="1">
      <alignment vertical="center"/>
    </xf>
    <xf numFmtId="0" fontId="36" fillId="0" borderId="0" xfId="0" applyFont="1" applyFill="1" applyBorder="1" applyAlignment="1">
      <alignment vertical="center"/>
    </xf>
    <xf numFmtId="0" fontId="36" fillId="0" borderId="0" xfId="0" applyFont="1" applyFill="1" applyBorder="1">
      <alignment vertical="center"/>
    </xf>
    <xf numFmtId="0" fontId="36" fillId="0" borderId="0" xfId="0" applyFont="1" applyFill="1" applyBorder="1" applyProtection="1">
      <alignment vertical="center"/>
      <protection locked="0"/>
    </xf>
    <xf numFmtId="0" fontId="37" fillId="0" borderId="5" xfId="0" applyFont="1" applyFill="1" applyBorder="1">
      <alignment vertical="center"/>
    </xf>
    <xf numFmtId="0" fontId="37" fillId="0" borderId="2" xfId="0" applyFont="1" applyFill="1" applyBorder="1">
      <alignment vertical="center"/>
    </xf>
    <xf numFmtId="0" fontId="37" fillId="0" borderId="3" xfId="0" applyFont="1" applyFill="1" applyBorder="1">
      <alignment vertical="center"/>
    </xf>
    <xf numFmtId="0" fontId="37" fillId="0" borderId="4" xfId="0" applyFont="1" applyFill="1" applyBorder="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28" xfId="0" applyFont="1" applyFill="1" applyBorder="1" applyAlignment="1">
      <alignment horizontal="left" vertical="center" wrapText="1"/>
    </xf>
    <xf numFmtId="0" fontId="37" fillId="0" borderId="29"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39" fillId="0" borderId="39" xfId="0" applyFont="1" applyFill="1" applyBorder="1">
      <alignment vertical="center"/>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6" fillId="0" borderId="39" xfId="0" applyFont="1" applyFill="1" applyBorder="1">
      <alignment vertical="center"/>
    </xf>
    <xf numFmtId="0" fontId="40" fillId="0" borderId="0" xfId="0" applyFont="1" applyFill="1" applyBorder="1">
      <alignment vertical="center"/>
    </xf>
    <xf numFmtId="0" fontId="36" fillId="7" borderId="9" xfId="0" applyFont="1" applyFill="1" applyBorder="1">
      <alignment vertical="center"/>
    </xf>
    <xf numFmtId="0" fontId="39" fillId="7" borderId="10" xfId="0" applyFont="1" applyFill="1" applyBorder="1">
      <alignment vertical="center"/>
    </xf>
    <xf numFmtId="0" fontId="36" fillId="7" borderId="10" xfId="0" applyFont="1" applyFill="1" applyBorder="1">
      <alignment vertical="center"/>
    </xf>
    <xf numFmtId="0" fontId="40" fillId="7" borderId="10" xfId="0" applyFont="1" applyFill="1" applyBorder="1" applyAlignment="1">
      <alignment horizontal="center" vertical="center"/>
    </xf>
    <xf numFmtId="0" fontId="40" fillId="7" borderId="10" xfId="0" applyFont="1" applyFill="1" applyBorder="1">
      <alignment vertical="center"/>
    </xf>
    <xf numFmtId="0" fontId="40" fillId="7" borderId="54" xfId="0" applyFont="1" applyFill="1" applyBorder="1">
      <alignment vertical="center"/>
    </xf>
    <xf numFmtId="0" fontId="36" fillId="4" borderId="9" xfId="0" applyFont="1" applyFill="1" applyBorder="1">
      <alignment vertical="center"/>
    </xf>
    <xf numFmtId="0" fontId="39" fillId="4" borderId="10" xfId="0" applyFont="1" applyFill="1" applyBorder="1">
      <alignment vertical="center"/>
    </xf>
    <xf numFmtId="0" fontId="36" fillId="4" borderId="10" xfId="0" applyFont="1" applyFill="1" applyBorder="1">
      <alignment vertical="center"/>
    </xf>
    <xf numFmtId="0" fontId="40" fillId="4" borderId="10" xfId="0" applyFont="1" applyFill="1" applyBorder="1">
      <alignment vertical="center"/>
    </xf>
    <xf numFmtId="0" fontId="36" fillId="4" borderId="54" xfId="0" applyFont="1" applyFill="1" applyBorder="1">
      <alignment vertical="center"/>
    </xf>
    <xf numFmtId="0" fontId="36" fillId="0" borderId="36" xfId="0" applyFont="1" applyFill="1" applyBorder="1">
      <alignment vertical="center"/>
    </xf>
    <xf numFmtId="0" fontId="36" fillId="0" borderId="44" xfId="0" applyFont="1" applyFill="1" applyBorder="1">
      <alignment vertical="center"/>
    </xf>
    <xf numFmtId="0" fontId="36" fillId="0" borderId="25" xfId="0" applyFont="1" applyFill="1" applyBorder="1">
      <alignment vertical="center"/>
    </xf>
    <xf numFmtId="0" fontId="36" fillId="0" borderId="45" xfId="0" applyFont="1" applyFill="1" applyBorder="1">
      <alignment vertical="center"/>
    </xf>
    <xf numFmtId="0" fontId="37" fillId="0" borderId="0" xfId="0" applyFont="1" applyFill="1" applyBorder="1" applyAlignment="1">
      <alignment horizontal="left" vertical="center"/>
    </xf>
    <xf numFmtId="0" fontId="37" fillId="0" borderId="0" xfId="0" applyFont="1" applyFill="1">
      <alignment vertical="center"/>
    </xf>
    <xf numFmtId="0" fontId="41" fillId="0" borderId="0" xfId="0" applyFont="1" applyFill="1" applyBorder="1" applyAlignment="1">
      <alignment horizontal="left"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3" xfId="0" applyFont="1" applyFill="1" applyBorder="1" applyAlignment="1" applyProtection="1">
      <alignment vertical="center" shrinkToFit="1"/>
      <protection locked="0"/>
    </xf>
    <xf numFmtId="0" fontId="37" fillId="3" borderId="4" xfId="0" applyFont="1" applyFill="1" applyBorder="1" applyAlignment="1" applyProtection="1">
      <alignment vertical="center" shrinkToFit="1"/>
      <protection locked="0"/>
    </xf>
    <xf numFmtId="0" fontId="37" fillId="0" borderId="2" xfId="0" applyFont="1" applyFill="1" applyBorder="1" applyAlignment="1">
      <alignment horizontal="center" vertical="center"/>
    </xf>
    <xf numFmtId="0" fontId="37" fillId="0" borderId="15" xfId="0" applyFont="1" applyFill="1" applyBorder="1" applyAlignment="1">
      <alignment vertical="center"/>
    </xf>
    <xf numFmtId="0" fontId="37" fillId="0" borderId="3" xfId="0" applyFont="1" applyFill="1" applyBorder="1" applyAlignment="1">
      <alignment vertical="center"/>
    </xf>
    <xf numFmtId="0" fontId="37" fillId="0" borderId="3" xfId="0" applyFont="1" applyFill="1" applyBorder="1" applyAlignment="1" applyProtection="1">
      <alignment vertical="center" shrinkToFit="1"/>
      <protection locked="0"/>
    </xf>
    <xf numFmtId="0" fontId="37" fillId="0" borderId="5" xfId="0" applyFont="1" applyFill="1" applyBorder="1" applyAlignment="1">
      <alignment horizontal="center" vertical="center"/>
    </xf>
    <xf numFmtId="0" fontId="37" fillId="0" borderId="6" xfId="0" applyFont="1" applyFill="1" applyBorder="1" applyAlignment="1">
      <alignment vertical="center"/>
    </xf>
    <xf numFmtId="0" fontId="37" fillId="0" borderId="6" xfId="0" applyFont="1" applyFill="1" applyBorder="1" applyAlignment="1">
      <alignment horizontal="center" vertical="center"/>
    </xf>
    <xf numFmtId="0" fontId="37" fillId="0" borderId="6" xfId="0" applyFont="1" applyFill="1" applyBorder="1" applyAlignment="1" applyProtection="1">
      <alignment vertical="center" shrinkToFit="1"/>
      <protection locked="0"/>
    </xf>
    <xf numFmtId="0" fontId="42" fillId="0" borderId="6" xfId="0" applyFont="1" applyFill="1" applyBorder="1" applyAlignment="1" applyProtection="1">
      <alignment horizontal="right" vertical="center"/>
      <protection locked="0"/>
    </xf>
    <xf numFmtId="0" fontId="37" fillId="0" borderId="21" xfId="0" applyFont="1" applyFill="1" applyBorder="1" applyAlignment="1">
      <alignment horizontal="center" vertical="center"/>
    </xf>
    <xf numFmtId="0" fontId="37" fillId="0" borderId="40" xfId="0" applyFont="1" applyFill="1" applyBorder="1" applyAlignment="1">
      <alignment vertical="center"/>
    </xf>
    <xf numFmtId="0" fontId="37" fillId="0" borderId="10" xfId="0" applyFont="1" applyFill="1" applyBorder="1" applyAlignment="1">
      <alignment horizontal="center" vertical="center"/>
    </xf>
    <xf numFmtId="0" fontId="37" fillId="0" borderId="10" xfId="0" applyFont="1" applyFill="1" applyBorder="1" applyAlignment="1" applyProtection="1">
      <alignment vertical="center" shrinkToFit="1"/>
      <protection locked="0"/>
    </xf>
    <xf numFmtId="0" fontId="37" fillId="0" borderId="49" xfId="0" applyFont="1" applyFill="1" applyBorder="1" applyAlignment="1">
      <alignment vertical="center"/>
    </xf>
    <xf numFmtId="0" fontId="37" fillId="0" borderId="18" xfId="0" applyFont="1" applyFill="1" applyBorder="1" applyAlignment="1">
      <alignment vertical="center"/>
    </xf>
    <xf numFmtId="0" fontId="37" fillId="0" borderId="20" xfId="0" applyFont="1" applyFill="1" applyBorder="1" applyAlignment="1">
      <alignment horizontal="center" vertical="center"/>
    </xf>
    <xf numFmtId="0" fontId="37" fillId="0" borderId="20" xfId="0" applyFont="1" applyFill="1" applyBorder="1" applyAlignment="1" applyProtection="1">
      <alignment vertical="center" shrinkToFit="1"/>
      <protection locked="0"/>
    </xf>
    <xf numFmtId="0" fontId="41" fillId="0" borderId="6" xfId="0" applyFont="1" applyFill="1" applyBorder="1" applyAlignment="1">
      <alignment vertical="center"/>
    </xf>
    <xf numFmtId="0" fontId="37" fillId="0" borderId="6" xfId="0" applyFont="1" applyFill="1" applyBorder="1" applyAlignment="1">
      <alignment horizontal="left" vertical="center"/>
    </xf>
    <xf numFmtId="176" fontId="43" fillId="0" borderId="0" xfId="0" applyNumberFormat="1" applyFont="1" applyFill="1" applyBorder="1" applyAlignment="1" applyProtection="1">
      <alignment horizontal="right" vertical="center"/>
      <protection locked="0"/>
    </xf>
    <xf numFmtId="0" fontId="43" fillId="0" borderId="0" xfId="0" applyFont="1" applyFill="1" applyBorder="1" applyAlignment="1" applyProtection="1">
      <alignment horizontal="right" vertical="center"/>
      <protection locked="0"/>
    </xf>
    <xf numFmtId="0" fontId="41"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5" xfId="0" applyFont="1" applyFill="1" applyBorder="1" applyAlignment="1">
      <alignment vertical="center"/>
    </xf>
    <xf numFmtId="176" fontId="40" fillId="2" borderId="7" xfId="0" applyNumberFormat="1" applyFont="1" applyFill="1" applyBorder="1" applyAlignment="1" applyProtection="1">
      <alignment vertical="center"/>
      <protection locked="0"/>
    </xf>
    <xf numFmtId="176" fontId="40" fillId="0" borderId="7" xfId="0" applyNumberFormat="1" applyFont="1" applyFill="1" applyBorder="1" applyAlignment="1" applyProtection="1">
      <alignment vertical="center"/>
      <protection locked="0"/>
    </xf>
    <xf numFmtId="0" fontId="40" fillId="0" borderId="6" xfId="0" applyFont="1" applyFill="1" applyBorder="1" applyAlignment="1">
      <alignment vertical="center"/>
    </xf>
    <xf numFmtId="0" fontId="37" fillId="0" borderId="0" xfId="0" applyFont="1" applyFill="1" applyBorder="1">
      <alignment vertical="center"/>
    </xf>
    <xf numFmtId="0" fontId="37" fillId="0" borderId="12" xfId="0" applyFont="1" applyFill="1" applyBorder="1" applyAlignment="1">
      <alignment vertical="center"/>
    </xf>
    <xf numFmtId="176" fontId="40" fillId="2" borderId="11" xfId="0" applyNumberFormat="1" applyFont="1" applyFill="1" applyBorder="1" applyAlignment="1" applyProtection="1">
      <alignment vertical="center"/>
      <protection locked="0"/>
    </xf>
    <xf numFmtId="176" fontId="40" fillId="0" borderId="11" xfId="0" applyNumberFormat="1" applyFont="1" applyFill="1" applyBorder="1" applyAlignment="1" applyProtection="1">
      <alignment vertical="center"/>
      <protection locked="0"/>
    </xf>
    <xf numFmtId="0" fontId="40" fillId="0" borderId="10" xfId="0" applyFont="1" applyFill="1" applyBorder="1" applyAlignment="1">
      <alignment vertical="center"/>
    </xf>
    <xf numFmtId="0" fontId="37" fillId="0" borderId="52" xfId="0" applyFont="1" applyFill="1" applyBorder="1" applyAlignment="1">
      <alignment vertical="center"/>
    </xf>
    <xf numFmtId="0" fontId="37" fillId="0" borderId="14" xfId="0" applyFont="1" applyFill="1" applyBorder="1" applyAlignment="1">
      <alignment horizontal="center" vertical="center"/>
    </xf>
    <xf numFmtId="176" fontId="40" fillId="0" borderId="24" xfId="0" applyNumberFormat="1" applyFont="1" applyFill="1" applyBorder="1" applyAlignment="1" applyProtection="1">
      <alignment vertical="center"/>
      <protection locked="0"/>
    </xf>
    <xf numFmtId="0" fontId="40" fillId="0" borderId="19" xfId="0" applyFont="1" applyFill="1" applyBorder="1" applyAlignment="1">
      <alignment vertical="center"/>
    </xf>
    <xf numFmtId="176" fontId="40" fillId="0" borderId="0" xfId="0" applyNumberFormat="1" applyFont="1" applyFill="1" applyBorder="1" applyAlignment="1" applyProtection="1">
      <alignment vertical="center"/>
      <protection locked="0"/>
    </xf>
    <xf numFmtId="0" fontId="40" fillId="0" borderId="0" xfId="0" applyFont="1" applyFill="1" applyBorder="1" applyAlignment="1">
      <alignment horizontal="center" vertical="center"/>
    </xf>
    <xf numFmtId="178" fontId="41" fillId="0" borderId="0" xfId="0" applyNumberFormat="1" applyFont="1" applyFill="1" applyBorder="1" applyAlignment="1">
      <alignment horizontal="center" vertical="center"/>
    </xf>
    <xf numFmtId="0" fontId="44" fillId="0" borderId="40" xfId="0" applyFont="1" applyFill="1" applyBorder="1" applyAlignment="1">
      <alignment horizontal="left" vertical="center"/>
    </xf>
    <xf numFmtId="0" fontId="37" fillId="0" borderId="41" xfId="0" applyFont="1" applyFill="1" applyBorder="1" applyAlignment="1" applyProtection="1">
      <alignment vertical="center" shrinkToFit="1"/>
      <protection locked="0"/>
    </xf>
    <xf numFmtId="0" fontId="37" fillId="0" borderId="18" xfId="0" applyFont="1" applyFill="1" applyBorder="1" applyAlignment="1">
      <alignment horizontal="center" vertical="center"/>
    </xf>
    <xf numFmtId="0" fontId="37" fillId="5"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4" fillId="0" borderId="0" xfId="0" applyFont="1" applyFill="1" applyBorder="1" applyAlignment="1" applyProtection="1">
      <alignment vertical="center" shrinkToFit="1"/>
      <protection locked="0"/>
    </xf>
    <xf numFmtId="0" fontId="44" fillId="0" borderId="42" xfId="0" applyFont="1" applyFill="1" applyBorder="1" applyAlignment="1" applyProtection="1">
      <alignment vertical="center" shrinkToFit="1"/>
      <protection locked="0"/>
    </xf>
    <xf numFmtId="0" fontId="37" fillId="0" borderId="0" xfId="0" applyFont="1" applyFill="1" applyBorder="1" applyAlignment="1">
      <alignment vertical="center" wrapText="1"/>
    </xf>
    <xf numFmtId="0" fontId="44" fillId="0" borderId="42" xfId="0" applyFont="1" applyFill="1" applyBorder="1" applyAlignment="1">
      <alignment vertical="center"/>
    </xf>
    <xf numFmtId="0" fontId="37" fillId="0" borderId="43"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3" xfId="0" applyFont="1" applyFill="1" applyBorder="1" applyAlignment="1">
      <alignment vertical="center"/>
    </xf>
    <xf numFmtId="0" fontId="37" fillId="0" borderId="8" xfId="0" applyFont="1" applyFill="1" applyBorder="1" applyAlignment="1">
      <alignment vertical="center"/>
    </xf>
    <xf numFmtId="0" fontId="37" fillId="0" borderId="18" xfId="0" applyFont="1" applyFill="1" applyBorder="1" applyAlignment="1" applyProtection="1">
      <alignment vertical="center" shrinkToFit="1"/>
      <protection locked="0"/>
    </xf>
    <xf numFmtId="49" fontId="41" fillId="0" borderId="0" xfId="0" applyNumberFormat="1" applyFont="1" applyFill="1" applyAlignment="1">
      <alignment horizontal="center" vertical="top"/>
    </xf>
    <xf numFmtId="49" fontId="36" fillId="0" borderId="0" xfId="0" applyNumberFormat="1" applyFont="1" applyFill="1">
      <alignment vertical="center"/>
    </xf>
    <xf numFmtId="0" fontId="36" fillId="0" borderId="0" xfId="0" applyFont="1" applyFill="1" applyAlignment="1">
      <alignment vertical="center"/>
    </xf>
    <xf numFmtId="49" fontId="36" fillId="0" borderId="28" xfId="0" applyNumberFormat="1" applyFont="1" applyFill="1" applyBorder="1">
      <alignment vertical="center"/>
    </xf>
    <xf numFmtId="0" fontId="36" fillId="0" borderId="29" xfId="0" applyFont="1" applyFill="1" applyBorder="1">
      <alignment vertical="center"/>
    </xf>
    <xf numFmtId="0" fontId="36" fillId="0" borderId="29" xfId="0" applyFont="1" applyFill="1" applyBorder="1" applyAlignment="1">
      <alignment vertical="center"/>
    </xf>
    <xf numFmtId="0" fontId="36" fillId="0" borderId="30" xfId="0" applyFont="1" applyFill="1" applyBorder="1" applyAlignment="1">
      <alignment vertical="center"/>
    </xf>
    <xf numFmtId="0" fontId="45" fillId="0" borderId="39" xfId="0" applyFont="1" applyFill="1" applyBorder="1" applyAlignment="1">
      <alignment vertical="center" wrapText="1"/>
    </xf>
    <xf numFmtId="0" fontId="45" fillId="0" borderId="36" xfId="0" applyFont="1" applyFill="1" applyBorder="1" applyAlignment="1">
      <alignment vertical="center" wrapText="1"/>
    </xf>
    <xf numFmtId="0" fontId="40" fillId="0" borderId="0" xfId="0" applyFont="1" applyFill="1" applyBorder="1" applyAlignment="1">
      <alignment vertical="center"/>
    </xf>
    <xf numFmtId="0" fontId="45" fillId="0" borderId="0" xfId="0" applyFont="1" applyFill="1" applyBorder="1" applyAlignment="1">
      <alignment vertical="center" wrapText="1"/>
    </xf>
    <xf numFmtId="0" fontId="45" fillId="0" borderId="39" xfId="0" applyFont="1" applyFill="1" applyBorder="1">
      <alignment vertical="center"/>
    </xf>
    <xf numFmtId="0" fontId="45" fillId="0" borderId="0" xfId="0" applyFont="1" applyFill="1" applyBorder="1">
      <alignment vertical="center"/>
    </xf>
    <xf numFmtId="0" fontId="46" fillId="0" borderId="0" xfId="0" applyFont="1" applyFill="1" applyBorder="1">
      <alignment vertical="center"/>
    </xf>
    <xf numFmtId="0" fontId="45" fillId="0" borderId="0" xfId="0" applyFont="1" applyFill="1" applyBorder="1" applyAlignment="1">
      <alignment vertical="center"/>
    </xf>
    <xf numFmtId="0" fontId="45" fillId="0" borderId="0" xfId="0" applyFont="1" applyFill="1" applyBorder="1" applyAlignment="1">
      <alignment horizontal="left" vertical="center"/>
    </xf>
    <xf numFmtId="0" fontId="46" fillId="0" borderId="36" xfId="0" applyFont="1" applyFill="1" applyBorder="1">
      <alignment vertical="center"/>
    </xf>
    <xf numFmtId="0" fontId="46" fillId="0" borderId="0" xfId="0" applyFont="1" applyFill="1" applyBorder="1" applyAlignment="1">
      <alignment horizontal="center" vertical="center"/>
    </xf>
    <xf numFmtId="0" fontId="45" fillId="0" borderId="25" xfId="0" applyFont="1" applyFill="1" applyBorder="1">
      <alignment vertical="center"/>
    </xf>
    <xf numFmtId="0" fontId="47" fillId="0" borderId="0" xfId="0" applyFont="1" applyProtection="1">
      <alignment vertical="center"/>
      <protection locked="0"/>
    </xf>
    <xf numFmtId="0" fontId="36" fillId="0" borderId="0" xfId="0" applyFont="1" applyProtection="1">
      <alignment vertical="center"/>
      <protection locked="0"/>
    </xf>
    <xf numFmtId="0" fontId="36" fillId="0" borderId="0" xfId="0" applyFont="1">
      <alignment vertical="center"/>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36" fillId="0" borderId="0" xfId="0" applyFont="1" applyFill="1" applyProtection="1">
      <alignment vertical="center"/>
      <protection locked="0"/>
    </xf>
    <xf numFmtId="0" fontId="40" fillId="0" borderId="0" xfId="0" applyFont="1" applyBorder="1" applyAlignment="1" applyProtection="1">
      <alignment vertical="center"/>
      <protection locked="0"/>
    </xf>
    <xf numFmtId="0" fontId="40" fillId="0" borderId="1"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37" fillId="7" borderId="6" xfId="0" applyFont="1" applyFill="1" applyBorder="1" applyProtection="1">
      <alignment vertical="center"/>
      <protection locked="0"/>
    </xf>
    <xf numFmtId="0" fontId="40" fillId="0" borderId="0" xfId="0" applyFont="1" applyBorder="1" applyProtection="1">
      <alignment vertical="center"/>
      <protection locked="0"/>
    </xf>
    <xf numFmtId="0" fontId="40" fillId="5" borderId="2" xfId="0" applyFont="1" applyFill="1" applyBorder="1" applyProtection="1">
      <alignment vertical="center"/>
      <protection locked="0"/>
    </xf>
    <xf numFmtId="176" fontId="40" fillId="0" borderId="0" xfId="0" applyNumberFormat="1" applyFont="1" applyBorder="1" applyAlignment="1" applyProtection="1">
      <alignment vertical="center" shrinkToFit="1"/>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right" vertical="center"/>
      <protection locked="0"/>
    </xf>
    <xf numFmtId="0" fontId="36" fillId="2" borderId="1" xfId="0" applyFont="1" applyFill="1" applyBorder="1" applyAlignment="1" applyProtection="1">
      <alignment horizontal="center" vertical="center"/>
      <protection locked="0"/>
    </xf>
    <xf numFmtId="0" fontId="36" fillId="0" borderId="5" xfId="0" applyFont="1" applyBorder="1">
      <alignment vertical="center"/>
    </xf>
    <xf numFmtId="0" fontId="40" fillId="2" borderId="7" xfId="0" applyFont="1" applyFill="1" applyBorder="1" applyAlignment="1" applyProtection="1">
      <alignment vertical="center" wrapText="1"/>
      <protection locked="0"/>
    </xf>
    <xf numFmtId="0" fontId="40" fillId="7" borderId="2" xfId="0" applyFont="1" applyFill="1" applyBorder="1" applyProtection="1">
      <alignment vertical="center"/>
      <protection locked="0"/>
    </xf>
    <xf numFmtId="0" fontId="36" fillId="7" borderId="3" xfId="0" applyFont="1" applyFill="1" applyBorder="1">
      <alignment vertical="center"/>
    </xf>
    <xf numFmtId="0" fontId="36" fillId="7" borderId="3" xfId="0" applyFont="1" applyFill="1" applyBorder="1" applyProtection="1">
      <alignment vertical="center"/>
      <protection locked="0"/>
    </xf>
    <xf numFmtId="0" fontId="36" fillId="5" borderId="3" xfId="0" applyFont="1" applyFill="1" applyBorder="1">
      <alignment vertical="center"/>
    </xf>
    <xf numFmtId="0" fontId="36" fillId="5" borderId="4" xfId="0" applyFont="1" applyFill="1" applyBorder="1">
      <alignment vertical="center"/>
    </xf>
    <xf numFmtId="0" fontId="36" fillId="2" borderId="1" xfId="0" applyFont="1" applyFill="1" applyBorder="1" applyAlignment="1" applyProtection="1">
      <alignment vertical="center"/>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16" xfId="0" applyFont="1" applyFill="1" applyBorder="1" applyAlignment="1" applyProtection="1">
      <alignment vertical="center"/>
      <protection locked="0"/>
    </xf>
    <xf numFmtId="0" fontId="40" fillId="2" borderId="46" xfId="0" applyFont="1" applyFill="1" applyBorder="1" applyAlignment="1" applyProtection="1">
      <alignment vertical="center"/>
      <protection locked="0"/>
    </xf>
    <xf numFmtId="0" fontId="36" fillId="2" borderId="16" xfId="0" applyFont="1" applyFill="1" applyBorder="1" applyAlignment="1" applyProtection="1">
      <alignment vertical="center"/>
      <protection locked="0"/>
    </xf>
    <xf numFmtId="0" fontId="41" fillId="2" borderId="17"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protection locked="0"/>
    </xf>
    <xf numFmtId="0" fontId="37" fillId="2" borderId="19"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6" fillId="2" borderId="17" xfId="0" applyFont="1" applyFill="1" applyBorder="1" applyAlignment="1" applyProtection="1">
      <alignment vertical="center"/>
      <protection locked="0"/>
    </xf>
    <xf numFmtId="0" fontId="40" fillId="2" borderId="17"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17" xfId="0"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center" vertical="center"/>
      <protection locked="0"/>
    </xf>
    <xf numFmtId="0" fontId="40" fillId="7" borderId="16" xfId="0" applyFont="1" applyFill="1" applyBorder="1" applyAlignment="1" applyProtection="1">
      <alignment horizontal="center" vertical="center"/>
      <protection locked="0"/>
    </xf>
    <xf numFmtId="176" fontId="40" fillId="7" borderId="16" xfId="0" applyNumberFormat="1" applyFont="1" applyFill="1" applyBorder="1" applyAlignment="1" applyProtection="1">
      <alignment vertical="center" shrinkToFit="1"/>
    </xf>
    <xf numFmtId="176" fontId="40" fillId="7" borderId="7" xfId="0" applyNumberFormat="1" applyFont="1" applyFill="1" applyBorder="1" applyAlignment="1" applyProtection="1">
      <alignment vertical="center" shrinkToFit="1"/>
    </xf>
    <xf numFmtId="0" fontId="40" fillId="5" borderId="16" xfId="0" applyFont="1" applyFill="1" applyBorder="1" applyAlignment="1" applyProtection="1">
      <alignment horizontal="center" vertical="center"/>
      <protection locked="0"/>
    </xf>
    <xf numFmtId="176" fontId="40" fillId="5" borderId="16" xfId="0" applyNumberFormat="1" applyFont="1" applyFill="1" applyBorder="1" applyAlignment="1" applyProtection="1">
      <alignment vertical="center" shrinkToFit="1"/>
    </xf>
    <xf numFmtId="177" fontId="37" fillId="0" borderId="1" xfId="0" applyNumberFormat="1" applyFont="1" applyFill="1" applyBorder="1" applyAlignment="1" applyProtection="1">
      <alignment horizontal="center" vertical="center"/>
      <protection locked="0"/>
    </xf>
    <xf numFmtId="0" fontId="40" fillId="2" borderId="1" xfId="0" applyNumberFormat="1" applyFont="1" applyFill="1" applyBorder="1" applyAlignment="1" applyProtection="1">
      <alignment vertical="center"/>
      <protection locked="0"/>
    </xf>
    <xf numFmtId="176" fontId="40" fillId="7" borderId="1" xfId="0" applyNumberFormat="1" applyFont="1" applyFill="1" applyBorder="1" applyAlignment="1" applyProtection="1">
      <alignment vertical="center" shrinkToFit="1"/>
    </xf>
    <xf numFmtId="176" fontId="40" fillId="5" borderId="1" xfId="0" applyNumberFormat="1" applyFont="1" applyFill="1" applyBorder="1" applyAlignment="1" applyProtection="1">
      <alignment vertical="center" shrinkToFit="1"/>
    </xf>
    <xf numFmtId="176" fontId="40" fillId="5" borderId="4" xfId="0" applyNumberFormat="1" applyFont="1" applyFill="1" applyBorder="1" applyAlignment="1" applyProtection="1">
      <alignment vertical="center" shrinkToFit="1"/>
    </xf>
    <xf numFmtId="179" fontId="40" fillId="5" borderId="4" xfId="0" applyNumberFormat="1" applyFont="1" applyFill="1" applyBorder="1" applyAlignment="1" applyProtection="1">
      <alignment vertical="center" shrinkToFit="1"/>
    </xf>
    <xf numFmtId="181" fontId="40" fillId="5" borderId="1" xfId="0" applyNumberFormat="1" applyFont="1" applyFill="1" applyBorder="1" applyAlignment="1">
      <alignment vertical="center" shrinkToFit="1"/>
    </xf>
    <xf numFmtId="176" fontId="40" fillId="5" borderId="7" xfId="0" applyNumberFormat="1" applyFont="1" applyFill="1" applyBorder="1" applyAlignment="1" applyProtection="1">
      <alignment vertical="center" shrinkToFit="1"/>
    </xf>
    <xf numFmtId="179" fontId="40" fillId="5" borderId="7" xfId="0" applyNumberFormat="1" applyFont="1" applyFill="1" applyBorder="1" applyAlignment="1" applyProtection="1">
      <alignment vertical="center" shrinkToFit="1"/>
    </xf>
    <xf numFmtId="181" fontId="40" fillId="5" borderId="16" xfId="0" applyNumberFormat="1" applyFont="1" applyFill="1" applyBorder="1" applyAlignment="1">
      <alignment vertical="center" shrinkToFit="1"/>
    </xf>
    <xf numFmtId="0" fontId="40" fillId="7" borderId="1" xfId="0" applyFont="1" applyFill="1" applyBorder="1" applyAlignment="1" applyProtection="1">
      <alignment horizontal="center" vertical="center"/>
      <protection locked="0"/>
    </xf>
    <xf numFmtId="176" fontId="40" fillId="7" borderId="4" xfId="0" applyNumberFormat="1" applyFont="1" applyFill="1" applyBorder="1" applyAlignment="1" applyProtection="1">
      <alignment vertical="center" shrinkToFit="1"/>
    </xf>
    <xf numFmtId="0" fontId="40" fillId="5" borderId="1" xfId="0" applyFont="1" applyFill="1" applyBorder="1" applyAlignment="1" applyProtection="1">
      <alignment horizontal="center" vertical="center"/>
      <protection locked="0"/>
    </xf>
    <xf numFmtId="0" fontId="41"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0" fillId="0" borderId="0" xfId="0" applyFont="1" applyFill="1" applyAlignment="1">
      <alignment horizontal="left" vertical="top" wrapText="1"/>
    </xf>
    <xf numFmtId="0" fontId="50"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49" fontId="49" fillId="0" borderId="0" xfId="0" applyNumberFormat="1" applyFont="1" applyFill="1" applyAlignment="1">
      <alignment vertical="top"/>
    </xf>
    <xf numFmtId="0" fontId="41" fillId="0" borderId="0" xfId="0" applyFont="1" applyFill="1" applyAlignment="1">
      <alignment horizontal="left" vertical="top" wrapText="1"/>
    </xf>
    <xf numFmtId="49" fontId="52"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0" fillId="0" borderId="3" xfId="0" applyNumberFormat="1" applyFont="1" applyFill="1" applyBorder="1" applyAlignment="1">
      <alignment horizontal="left" vertical="center" wrapText="1"/>
    </xf>
    <xf numFmtId="49" fontId="40" fillId="0" borderId="3" xfId="0" applyNumberFormat="1" applyFont="1" applyBorder="1" applyAlignment="1">
      <alignment horizontal="left" vertical="center" wrapText="1"/>
    </xf>
    <xf numFmtId="0" fontId="41" fillId="6" borderId="85" xfId="0" applyFont="1" applyFill="1" applyBorder="1" applyAlignment="1">
      <alignment horizontal="center" vertical="center" wrapText="1"/>
    </xf>
    <xf numFmtId="0" fontId="26" fillId="0" borderId="0" xfId="0" applyFont="1" applyFill="1" applyAlignment="1">
      <alignment vertical="top"/>
    </xf>
    <xf numFmtId="0" fontId="41" fillId="6" borderId="61" xfId="0" applyFont="1" applyFill="1" applyBorder="1" applyAlignment="1">
      <alignment horizontal="center" vertical="center" wrapText="1"/>
    </xf>
    <xf numFmtId="0" fontId="41" fillId="6" borderId="92" xfId="0" applyFont="1" applyFill="1" applyBorder="1" applyAlignment="1">
      <alignment horizontal="center" vertical="center" wrapText="1"/>
    </xf>
    <xf numFmtId="0" fontId="41" fillId="6" borderId="94" xfId="0" applyFont="1" applyFill="1" applyBorder="1" applyAlignment="1">
      <alignment horizontal="center" vertical="center" wrapText="1"/>
    </xf>
    <xf numFmtId="0" fontId="41" fillId="6" borderId="96" xfId="0" applyFont="1" applyFill="1" applyBorder="1" applyAlignment="1">
      <alignment horizontal="center" vertical="center" wrapText="1"/>
    </xf>
    <xf numFmtId="0" fontId="41" fillId="6" borderId="98" xfId="0" applyFont="1" applyFill="1" applyBorder="1" applyAlignment="1">
      <alignment horizontal="center" vertical="center" wrapText="1"/>
    </xf>
    <xf numFmtId="0" fontId="26" fillId="0" borderId="0" xfId="0" applyFont="1" applyBorder="1" applyAlignment="1">
      <alignment vertical="top"/>
    </xf>
    <xf numFmtId="0" fontId="41" fillId="6" borderId="63"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0" xfId="0" applyFont="1" applyFill="1" applyAlignment="1">
      <alignment horizontal="left" vertical="top" wrapText="1"/>
    </xf>
    <xf numFmtId="0" fontId="53" fillId="0" borderId="0" xfId="0" applyFont="1">
      <alignment vertical="center"/>
    </xf>
    <xf numFmtId="49" fontId="37" fillId="0" borderId="0" xfId="0" applyNumberFormat="1" applyFont="1" applyFill="1" applyAlignment="1">
      <alignment vertical="top"/>
    </xf>
    <xf numFmtId="0" fontId="41" fillId="2" borderId="62" xfId="0" applyFont="1" applyFill="1" applyBorder="1" applyAlignment="1">
      <alignment vertical="center" wrapText="1"/>
    </xf>
    <xf numFmtId="0" fontId="41" fillId="2" borderId="93" xfId="0" applyFont="1" applyFill="1" applyBorder="1" applyAlignment="1">
      <alignment vertical="center" wrapText="1"/>
    </xf>
    <xf numFmtId="0" fontId="41" fillId="2" borderId="95" xfId="0" applyFont="1" applyFill="1" applyBorder="1" applyAlignment="1">
      <alignment vertical="center" wrapText="1"/>
    </xf>
    <xf numFmtId="0" fontId="41" fillId="2" borderId="97" xfId="0" applyFont="1" applyFill="1" applyBorder="1" applyAlignment="1">
      <alignment vertical="center" wrapText="1"/>
    </xf>
    <xf numFmtId="0" fontId="41" fillId="2" borderId="88" xfId="0" applyFont="1" applyFill="1" applyBorder="1" applyAlignment="1">
      <alignment vertical="center" wrapText="1"/>
    </xf>
    <xf numFmtId="0" fontId="41" fillId="2" borderId="36" xfId="0" applyFont="1" applyFill="1" applyBorder="1" applyAlignment="1">
      <alignment vertical="center" wrapText="1"/>
    </xf>
    <xf numFmtId="0" fontId="41" fillId="2" borderId="45" xfId="0" applyFont="1" applyFill="1" applyBorder="1" applyAlignment="1">
      <alignment vertical="center" wrapText="1"/>
    </xf>
    <xf numFmtId="0" fontId="41" fillId="0" borderId="0" xfId="0" applyFont="1" applyFill="1" applyBorder="1" applyAlignment="1">
      <alignment horizontal="left" vertical="top" wrapText="1"/>
    </xf>
    <xf numFmtId="0" fontId="54" fillId="0" borderId="0" xfId="0" applyFont="1" applyFill="1" applyBorder="1" applyAlignment="1">
      <alignment horizontal="left" vertical="top" wrapText="1"/>
    </xf>
    <xf numFmtId="0" fontId="41" fillId="0" borderId="0" xfId="0" applyFont="1" applyFill="1" applyBorder="1" applyAlignment="1">
      <alignment horizontal="right" vertical="center"/>
    </xf>
    <xf numFmtId="0" fontId="40" fillId="6" borderId="0" xfId="0" applyFont="1" applyFill="1" applyBorder="1" applyAlignment="1">
      <alignment vertical="center" wrapText="1"/>
    </xf>
    <xf numFmtId="0" fontId="41" fillId="6" borderId="0" xfId="0" applyFont="1" applyFill="1" applyBorder="1" applyAlignment="1">
      <alignment vertical="center"/>
    </xf>
    <xf numFmtId="0" fontId="40" fillId="6" borderId="0" xfId="0" applyFont="1" applyFill="1" applyAlignment="1">
      <alignment vertical="center" wrapText="1"/>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40" fillId="2" borderId="4"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protection locked="0"/>
    </xf>
    <xf numFmtId="0" fontId="40" fillId="2" borderId="22" xfId="0" applyFont="1" applyFill="1" applyBorder="1" applyAlignment="1" applyProtection="1">
      <alignment horizontal="center" vertical="center"/>
      <protection locked="0"/>
    </xf>
    <xf numFmtId="0" fontId="40" fillId="2" borderId="23" xfId="0" applyFont="1" applyFill="1" applyBorder="1" applyAlignment="1" applyProtection="1">
      <alignment horizontal="center" vertical="center" wrapText="1"/>
      <protection locked="0"/>
    </xf>
    <xf numFmtId="0" fontId="40" fillId="2" borderId="24" xfId="0" applyFont="1" applyFill="1" applyBorder="1" applyAlignment="1" applyProtection="1">
      <alignment horizontal="center" vertical="center" wrapText="1"/>
      <protection locked="0"/>
    </xf>
    <xf numFmtId="0" fontId="37" fillId="0" borderId="0" xfId="0" applyFont="1" applyAlignment="1">
      <alignment vertical="center"/>
    </xf>
    <xf numFmtId="0" fontId="40" fillId="0" borderId="104" xfId="0" applyFont="1" applyBorder="1" applyProtection="1">
      <alignment vertical="center"/>
      <protection locked="0"/>
    </xf>
    <xf numFmtId="0" fontId="40" fillId="0" borderId="105" xfId="0" applyFont="1" applyBorder="1" applyProtection="1">
      <alignment vertical="center"/>
      <protection locked="0"/>
    </xf>
    <xf numFmtId="0" fontId="40" fillId="0" borderId="106" xfId="0" applyFont="1" applyBorder="1" applyProtection="1">
      <alignment vertical="center"/>
      <protection locked="0"/>
    </xf>
    <xf numFmtId="0" fontId="40" fillId="0" borderId="107" xfId="0" applyFont="1" applyFill="1" applyBorder="1" applyAlignment="1">
      <alignment vertical="center" shrinkToFit="1"/>
    </xf>
    <xf numFmtId="0" fontId="40" fillId="0" borderId="73" xfId="0" applyFont="1" applyFill="1" applyBorder="1" applyAlignment="1" applyProtection="1">
      <alignment horizontal="center" vertical="center" wrapText="1"/>
      <protection locked="0"/>
    </xf>
    <xf numFmtId="0" fontId="40" fillId="0" borderId="108" xfId="0" applyFont="1" applyBorder="1" applyProtection="1">
      <alignment vertical="center"/>
      <protection locked="0"/>
    </xf>
    <xf numFmtId="176" fontId="40" fillId="0" borderId="111" xfId="0" applyNumberFormat="1" applyFont="1" applyBorder="1" applyAlignment="1" applyProtection="1">
      <alignment vertical="center" shrinkToFit="1"/>
    </xf>
    <xf numFmtId="179" fontId="40" fillId="0" borderId="111" xfId="0" applyNumberFormat="1" applyFont="1" applyBorder="1" applyAlignment="1" applyProtection="1">
      <alignment vertical="center" shrinkToFit="1"/>
    </xf>
    <xf numFmtId="179" fontId="40" fillId="0" borderId="25" xfId="0" applyNumberFormat="1" applyFont="1" applyBorder="1" applyAlignment="1" applyProtection="1">
      <alignment vertical="center" shrinkToFit="1"/>
    </xf>
    <xf numFmtId="176" fontId="40" fillId="0" borderId="112" xfId="0" applyNumberFormat="1" applyFont="1" applyBorder="1" applyAlignment="1" applyProtection="1">
      <alignment vertical="center" shrinkToFit="1"/>
    </xf>
    <xf numFmtId="176" fontId="40" fillId="0" borderId="78" xfId="0" applyNumberFormat="1" applyFont="1" applyBorder="1" applyAlignment="1" applyProtection="1">
      <alignment vertical="center" shrinkToFit="1"/>
    </xf>
    <xf numFmtId="176" fontId="40" fillId="0" borderId="99" xfId="0" applyNumberFormat="1" applyFont="1" applyBorder="1" applyAlignment="1" applyProtection="1">
      <alignment vertical="center" shrinkToFit="1"/>
    </xf>
    <xf numFmtId="176" fontId="40" fillId="0" borderId="2" xfId="0" applyNumberFormat="1" applyFont="1" applyBorder="1" applyAlignment="1" applyProtection="1">
      <alignment vertical="center" shrinkToFit="1"/>
    </xf>
    <xf numFmtId="176" fontId="40" fillId="0" borderId="1" xfId="0" applyNumberFormat="1" applyFont="1" applyBorder="1" applyProtection="1">
      <alignment vertical="center"/>
      <protection locked="0"/>
    </xf>
    <xf numFmtId="176" fontId="40" fillId="0" borderId="3" xfId="0" applyNumberFormat="1" applyFont="1" applyBorder="1" applyProtection="1">
      <alignment vertical="center"/>
      <protection locked="0"/>
    </xf>
    <xf numFmtId="0" fontId="40" fillId="2" borderId="108" xfId="0" applyFont="1" applyFill="1" applyBorder="1" applyAlignment="1" applyProtection="1">
      <alignment vertical="center" wrapText="1"/>
      <protection locked="0"/>
    </xf>
    <xf numFmtId="0" fontId="40" fillId="7" borderId="115" xfId="0" applyFont="1" applyFill="1" applyBorder="1" applyProtection="1">
      <alignment vertical="center"/>
      <protection locked="0"/>
    </xf>
    <xf numFmtId="176" fontId="40" fillId="0" borderId="100" xfId="0" applyNumberFormat="1" applyFont="1" applyBorder="1" applyAlignment="1" applyProtection="1">
      <alignment vertical="center" shrinkToFit="1"/>
    </xf>
    <xf numFmtId="176" fontId="40" fillId="0" borderId="1" xfId="0" applyNumberFormat="1" applyFont="1" applyFill="1" applyBorder="1" applyAlignment="1" applyProtection="1">
      <alignment vertical="center" shrinkToFit="1"/>
    </xf>
    <xf numFmtId="176" fontId="40" fillId="0" borderId="99" xfId="0" applyNumberFormat="1" applyFont="1" applyFill="1" applyBorder="1" applyProtection="1">
      <alignment vertical="center"/>
      <protection locked="0"/>
    </xf>
    <xf numFmtId="179" fontId="40" fillId="5" borderId="1" xfId="0" applyNumberFormat="1" applyFont="1" applyFill="1" applyBorder="1" applyAlignment="1" applyProtection="1">
      <alignment vertical="center" shrinkToFit="1"/>
    </xf>
    <xf numFmtId="0" fontId="40" fillId="0" borderId="89" xfId="0" applyFont="1" applyBorder="1" applyAlignment="1" applyProtection="1">
      <alignment horizontal="center" vertical="center"/>
      <protection locked="0"/>
    </xf>
    <xf numFmtId="0" fontId="40" fillId="0" borderId="89" xfId="0" applyFont="1" applyBorder="1" applyAlignment="1" applyProtection="1">
      <alignment horizontal="center" vertical="center" wrapText="1"/>
      <protection locked="0"/>
    </xf>
    <xf numFmtId="0" fontId="40" fillId="2" borderId="89" xfId="0" applyFont="1" applyFill="1" applyBorder="1" applyAlignment="1" applyProtection="1">
      <alignment vertical="center" wrapText="1"/>
      <protection locked="0"/>
    </xf>
    <xf numFmtId="176" fontId="40" fillId="0" borderId="89" xfId="0" applyNumberFormat="1" applyFont="1" applyBorder="1" applyAlignment="1" applyProtection="1">
      <alignment vertical="center" shrinkToFit="1"/>
    </xf>
    <xf numFmtId="0" fontId="37" fillId="0" borderId="0" xfId="0" applyFont="1" applyBorder="1" applyAlignment="1" applyProtection="1">
      <alignment vertical="center" wrapText="1"/>
      <protection locked="0"/>
    </xf>
    <xf numFmtId="0" fontId="40" fillId="5" borderId="109" xfId="0" applyFont="1" applyFill="1" applyBorder="1" applyProtection="1">
      <alignment vertical="center"/>
      <protection locked="0"/>
    </xf>
    <xf numFmtId="0" fontId="37"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5" fillId="0" borderId="69" xfId="0" applyFont="1" applyFill="1" applyBorder="1" applyAlignment="1">
      <alignment horizontal="center" vertical="center" wrapText="1"/>
    </xf>
    <xf numFmtId="0" fontId="30" fillId="0" borderId="0" xfId="0" applyFont="1">
      <alignment vertical="center"/>
    </xf>
    <xf numFmtId="0" fontId="37" fillId="0" borderId="118" xfId="0" applyFont="1" applyFill="1" applyBorder="1" applyAlignment="1">
      <alignment vertical="center"/>
    </xf>
    <xf numFmtId="0" fontId="32" fillId="12" borderId="58" xfId="0" applyFont="1" applyFill="1" applyBorder="1">
      <alignment vertical="center"/>
    </xf>
    <xf numFmtId="0" fontId="40"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0" fillId="0" borderId="119" xfId="0" applyFont="1" applyFill="1" applyBorder="1" applyAlignment="1">
      <alignment horizontal="center" vertical="center"/>
    </xf>
    <xf numFmtId="0" fontId="40" fillId="2" borderId="120" xfId="0" applyNumberFormat="1" applyFont="1" applyFill="1" applyBorder="1" applyAlignment="1" applyProtection="1">
      <alignment vertical="center"/>
      <protection locked="0"/>
    </xf>
    <xf numFmtId="0" fontId="40" fillId="2" borderId="121" xfId="0" applyNumberFormat="1" applyFont="1" applyFill="1" applyBorder="1" applyAlignment="1" applyProtection="1">
      <alignment vertical="center"/>
      <protection locked="0"/>
    </xf>
    <xf numFmtId="0" fontId="40" fillId="2" borderId="16" xfId="0" applyNumberFormat="1" applyFont="1" applyFill="1" applyBorder="1" applyAlignment="1" applyProtection="1">
      <alignment vertical="center"/>
      <protection locked="0"/>
    </xf>
    <xf numFmtId="0" fontId="40" fillId="2" borderId="16" xfId="0" applyNumberFormat="1" applyFont="1" applyFill="1" applyBorder="1" applyAlignment="1" applyProtection="1">
      <alignment vertical="center" shrinkToFit="1"/>
      <protection locked="0"/>
    </xf>
    <xf numFmtId="0" fontId="40" fillId="2" borderId="31" xfId="0" applyNumberFormat="1" applyFont="1" applyFill="1" applyBorder="1" applyAlignment="1" applyProtection="1">
      <alignment vertical="center"/>
      <protection locked="0"/>
    </xf>
    <xf numFmtId="0" fontId="40" fillId="2" borderId="32" xfId="0" applyNumberFormat="1" applyFont="1" applyFill="1" applyBorder="1" applyAlignment="1" applyProtection="1">
      <alignment vertical="center"/>
      <protection locked="0"/>
    </xf>
    <xf numFmtId="0" fontId="40" fillId="2" borderId="1" xfId="0" applyNumberFormat="1" applyFont="1" applyFill="1" applyBorder="1" applyAlignment="1" applyProtection="1">
      <alignment vertical="center" shrinkToFit="1"/>
      <protection locked="0"/>
    </xf>
    <xf numFmtId="0" fontId="59" fillId="0" borderId="0" xfId="0" applyFont="1" applyAlignment="1">
      <alignment vertical="center"/>
    </xf>
    <xf numFmtId="0" fontId="58" fillId="0" borderId="73" xfId="0" applyFont="1" applyBorder="1" applyAlignment="1">
      <alignment vertical="center"/>
    </xf>
    <xf numFmtId="0" fontId="58" fillId="0" borderId="78" xfId="0" applyFont="1" applyBorder="1" applyAlignment="1">
      <alignment vertical="center"/>
    </xf>
    <xf numFmtId="0" fontId="40" fillId="0" borderId="69" xfId="0" applyFont="1" applyFill="1" applyBorder="1" applyAlignment="1">
      <alignment vertical="center"/>
    </xf>
    <xf numFmtId="0" fontId="40" fillId="0" borderId="31" xfId="0" applyFont="1" applyFill="1" applyBorder="1" applyAlignment="1">
      <alignment horizontal="center" vertical="center"/>
    </xf>
    <xf numFmtId="0" fontId="40" fillId="0" borderId="31"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9" fillId="0" borderId="2" xfId="0" applyFont="1" applyBorder="1" applyAlignment="1">
      <alignment horizontal="center" vertical="center"/>
    </xf>
    <xf numFmtId="176" fontId="40" fillId="0" borderId="82" xfId="0" applyNumberFormat="1" applyFont="1" applyBorder="1" applyAlignment="1" applyProtection="1">
      <alignment vertical="center" shrinkToFit="1"/>
    </xf>
    <xf numFmtId="176" fontId="40" fillId="0" borderId="77" xfId="0" applyNumberFormat="1" applyFont="1" applyBorder="1" applyAlignment="1" applyProtection="1">
      <alignment vertical="center" shrinkToFit="1"/>
    </xf>
    <xf numFmtId="176" fontId="40" fillId="6" borderId="7" xfId="0" applyNumberFormat="1" applyFont="1" applyFill="1" applyBorder="1" applyAlignment="1" applyProtection="1">
      <alignment vertical="center" shrinkToFit="1"/>
    </xf>
    <xf numFmtId="176" fontId="40" fillId="6" borderId="1" xfId="0" applyNumberFormat="1" applyFont="1" applyFill="1" applyBorder="1" applyAlignment="1" applyProtection="1">
      <alignment vertical="center" shrinkToFit="1"/>
    </xf>
    <xf numFmtId="176" fontId="40" fillId="6" borderId="4" xfId="0" applyNumberFormat="1" applyFont="1" applyFill="1" applyBorder="1" applyAlignment="1" applyProtection="1">
      <alignment vertical="center" shrinkToFit="1"/>
    </xf>
    <xf numFmtId="176" fontId="41" fillId="0" borderId="67" xfId="0" applyNumberFormat="1" applyFont="1" applyBorder="1" applyAlignment="1" applyProtection="1">
      <alignment horizontal="center" vertical="center" wrapText="1" shrinkToFit="1"/>
    </xf>
    <xf numFmtId="0" fontId="41" fillId="0" borderId="16" xfId="0" applyFont="1" applyBorder="1" applyAlignment="1" applyProtection="1">
      <alignment horizontal="center" vertical="center" wrapText="1"/>
      <protection locked="0"/>
    </xf>
    <xf numFmtId="0" fontId="41" fillId="0" borderId="73" xfId="0" applyFont="1" applyBorder="1" applyAlignment="1" applyProtection="1">
      <alignment horizontal="center" vertical="center" wrapText="1"/>
      <protection locked="0"/>
    </xf>
    <xf numFmtId="176" fontId="41" fillId="0" borderId="101" xfId="0" applyNumberFormat="1" applyFont="1" applyBorder="1" applyAlignment="1" applyProtection="1">
      <alignment horizontal="center" vertical="center" wrapText="1" shrinkToFit="1"/>
    </xf>
    <xf numFmtId="176" fontId="41" fillId="0" borderId="81" xfId="0" applyNumberFormat="1" applyFont="1" applyBorder="1" applyAlignment="1" applyProtection="1">
      <alignment horizontal="center" vertical="center" shrinkToFit="1"/>
    </xf>
    <xf numFmtId="0" fontId="9" fillId="0" borderId="16" xfId="0" applyFont="1" applyBorder="1" applyAlignment="1">
      <alignment horizontal="center" vertical="center"/>
    </xf>
    <xf numFmtId="0" fontId="40" fillId="2" borderId="16" xfId="0" applyNumberFormat="1" applyFont="1" applyFill="1" applyBorder="1" applyAlignment="1" applyProtection="1">
      <alignment vertical="center" wrapText="1" shrinkToFit="1"/>
      <protection locked="0"/>
    </xf>
    <xf numFmtId="0" fontId="40" fillId="2" borderId="1" xfId="0" applyNumberFormat="1" applyFont="1" applyFill="1" applyBorder="1" applyAlignment="1" applyProtection="1">
      <alignment vertical="center" wrapText="1" shrinkToFit="1"/>
      <protection locked="0"/>
    </xf>
    <xf numFmtId="0" fontId="9" fillId="8" borderId="1" xfId="0" applyFont="1" applyFill="1" applyBorder="1" applyAlignment="1">
      <alignment vertical="center"/>
    </xf>
    <xf numFmtId="176" fontId="9" fillId="0" borderId="0" xfId="0" applyNumberFormat="1" applyFont="1" applyFill="1" applyBorder="1">
      <alignment vertical="center"/>
    </xf>
    <xf numFmtId="0" fontId="9" fillId="8" borderId="73" xfId="0" applyFont="1" applyFill="1" applyBorder="1" applyAlignment="1">
      <alignment vertical="center" wrapText="1"/>
    </xf>
    <xf numFmtId="0" fontId="9" fillId="8" borderId="128" xfId="0" applyFont="1" applyFill="1" applyBorder="1" applyAlignment="1">
      <alignment horizontal="center" vertical="center"/>
    </xf>
    <xf numFmtId="0" fontId="9" fillId="8" borderId="129" xfId="0" applyFont="1" applyFill="1" applyBorder="1" applyAlignment="1">
      <alignment horizontal="center" vertical="center"/>
    </xf>
    <xf numFmtId="0" fontId="9" fillId="8" borderId="130" xfId="0" applyFont="1" applyFill="1" applyBorder="1" applyAlignment="1">
      <alignment horizontal="center" vertical="center"/>
    </xf>
    <xf numFmtId="0" fontId="9" fillId="8" borderId="77" xfId="0" applyFont="1" applyFill="1" applyBorder="1" applyAlignment="1">
      <alignment vertical="center"/>
    </xf>
    <xf numFmtId="0" fontId="9" fillId="8" borderId="77" xfId="0" applyFont="1" applyFill="1" applyBorder="1" applyAlignment="1">
      <alignment vertical="center" wrapText="1"/>
    </xf>
    <xf numFmtId="0" fontId="9" fillId="8" borderId="78" xfId="0" applyFont="1" applyFill="1" applyBorder="1" applyAlignment="1">
      <alignment vertical="center" wrapText="1"/>
    </xf>
    <xf numFmtId="183" fontId="40" fillId="5" borderId="7" xfId="0" applyNumberFormat="1" applyFont="1" applyFill="1" applyBorder="1" applyAlignment="1" applyProtection="1">
      <alignment vertical="center" shrinkToFit="1"/>
    </xf>
    <xf numFmtId="183" fontId="40" fillId="5" borderId="1" xfId="0" applyNumberFormat="1" applyFont="1" applyFill="1" applyBorder="1" applyAlignment="1" applyProtection="1">
      <alignment vertical="center" shrinkToFit="1"/>
    </xf>
    <xf numFmtId="183" fontId="40" fillId="5" borderId="4" xfId="0" applyNumberFormat="1" applyFont="1" applyFill="1" applyBorder="1" applyAlignment="1" applyProtection="1">
      <alignment vertical="center" shrinkToFit="1"/>
    </xf>
    <xf numFmtId="0" fontId="40" fillId="2" borderId="46" xfId="0" applyFont="1" applyFill="1" applyBorder="1" applyAlignment="1" applyProtection="1">
      <alignment horizontal="center" vertical="center"/>
      <protection locked="0"/>
    </xf>
    <xf numFmtId="176" fontId="41" fillId="0" borderId="68" xfId="0" applyNumberFormat="1" applyFont="1" applyBorder="1" applyAlignment="1" applyProtection="1">
      <alignment horizontal="center" vertical="center" wrapText="1" shrinkToFit="1"/>
    </xf>
    <xf numFmtId="0" fontId="0" fillId="8" borderId="71" xfId="0" applyFill="1" applyBorder="1" applyAlignment="1">
      <alignment vertical="center"/>
    </xf>
    <xf numFmtId="0" fontId="0" fillId="8" borderId="31" xfId="0" applyFill="1" applyBorder="1" applyAlignment="1">
      <alignment vertical="center"/>
    </xf>
    <xf numFmtId="0" fontId="0" fillId="0" borderId="31" xfId="0" applyBorder="1" applyAlignment="1">
      <alignment vertical="center"/>
    </xf>
    <xf numFmtId="0" fontId="0" fillId="8" borderId="15" xfId="0"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8" borderId="131" xfId="0" applyFill="1" applyBorder="1" applyAlignment="1">
      <alignment horizontal="center" vertical="center"/>
    </xf>
    <xf numFmtId="0" fontId="0" fillId="8" borderId="132" xfId="0" applyFill="1" applyBorder="1" applyAlignment="1">
      <alignment horizontal="center" vertical="center"/>
    </xf>
    <xf numFmtId="0" fontId="0" fillId="8" borderId="133" xfId="0" applyFill="1" applyBorder="1" applyAlignment="1">
      <alignment horizontal="center" vertical="center"/>
    </xf>
    <xf numFmtId="0" fontId="0" fillId="8" borderId="17" xfId="0" applyFill="1" applyBorder="1" applyAlignment="1">
      <alignment vertical="center"/>
    </xf>
    <xf numFmtId="0" fontId="0" fillId="8" borderId="17" xfId="0" applyFill="1" applyBorder="1" applyAlignment="1">
      <alignment vertical="center" wrapText="1"/>
    </xf>
    <xf numFmtId="0" fontId="0" fillId="8" borderId="71" xfId="0" applyFill="1" applyBorder="1" applyAlignment="1">
      <alignment horizontal="center" vertical="center"/>
    </xf>
    <xf numFmtId="0" fontId="0" fillId="8" borderId="31" xfId="0" applyFill="1" applyBorder="1" applyAlignment="1">
      <alignment horizontal="center" vertical="center"/>
    </xf>
    <xf numFmtId="0" fontId="0" fillId="8" borderId="32" xfId="0" applyFill="1" applyBorder="1" applyAlignment="1">
      <alignment horizontal="center" vertical="center"/>
    </xf>
    <xf numFmtId="0" fontId="0" fillId="8" borderId="1" xfId="0" applyFill="1" applyBorder="1" applyAlignment="1">
      <alignment vertical="center"/>
    </xf>
    <xf numFmtId="0" fontId="0" fillId="8" borderId="1" xfId="0" applyFill="1" applyBorder="1" applyAlignment="1">
      <alignment vertical="center" wrapText="1"/>
    </xf>
    <xf numFmtId="0" fontId="29" fillId="7" borderId="16" xfId="0" applyFont="1" applyFill="1" applyBorder="1" applyAlignment="1" applyProtection="1">
      <alignment horizontal="center" vertical="center"/>
      <protection locked="0"/>
    </xf>
    <xf numFmtId="176" fontId="29" fillId="7" borderId="16" xfId="0" applyNumberFormat="1" applyFont="1" applyFill="1" applyBorder="1" applyAlignment="1" applyProtection="1">
      <alignment vertical="center" shrinkToFit="1"/>
    </xf>
    <xf numFmtId="176" fontId="29" fillId="7" borderId="7" xfId="0" applyNumberFormat="1" applyFont="1" applyFill="1" applyBorder="1" applyAlignment="1" applyProtection="1">
      <alignment vertical="center" shrinkToFit="1"/>
    </xf>
    <xf numFmtId="176" fontId="29" fillId="7" borderId="1" xfId="0" applyNumberFormat="1" applyFont="1" applyFill="1" applyBorder="1" applyAlignment="1" applyProtection="1">
      <alignment vertical="center" shrinkToFit="1"/>
    </xf>
    <xf numFmtId="0" fontId="29" fillId="5" borderId="16" xfId="0" applyFont="1" applyFill="1" applyBorder="1" applyAlignment="1" applyProtection="1">
      <alignment horizontal="center" vertical="center"/>
      <protection locked="0"/>
    </xf>
    <xf numFmtId="176" fontId="29" fillId="5" borderId="16" xfId="0" applyNumberFormat="1" applyFont="1" applyFill="1" applyBorder="1" applyAlignment="1" applyProtection="1">
      <alignment vertical="center" shrinkToFit="1"/>
    </xf>
    <xf numFmtId="176" fontId="29" fillId="5" borderId="1" xfId="0" applyNumberFormat="1" applyFont="1" applyFill="1" applyBorder="1" applyAlignment="1" applyProtection="1">
      <alignment vertical="center" shrinkToFit="1"/>
    </xf>
    <xf numFmtId="176" fontId="29" fillId="5" borderId="7" xfId="0" applyNumberFormat="1" applyFont="1" applyFill="1" applyBorder="1" applyAlignment="1" applyProtection="1">
      <alignment vertical="center" shrinkToFit="1"/>
    </xf>
    <xf numFmtId="179" fontId="29" fillId="5" borderId="16" xfId="0" applyNumberFormat="1" applyFont="1" applyFill="1" applyBorder="1" applyAlignment="1" applyProtection="1">
      <alignment vertical="center" shrinkToFit="1"/>
    </xf>
    <xf numFmtId="181" fontId="29" fillId="5" borderId="7" xfId="0" applyNumberFormat="1" applyFont="1" applyFill="1" applyBorder="1" applyAlignment="1" applyProtection="1">
      <alignment vertical="center" shrinkToFit="1"/>
    </xf>
    <xf numFmtId="176" fontId="29" fillId="5" borderId="4" xfId="0" applyNumberFormat="1" applyFont="1" applyFill="1" applyBorder="1" applyAlignment="1" applyProtection="1">
      <alignment vertical="center" shrinkToFit="1"/>
    </xf>
    <xf numFmtId="179" fontId="29" fillId="5" borderId="4" xfId="0" applyNumberFormat="1" applyFont="1" applyFill="1" applyBorder="1" applyAlignment="1" applyProtection="1">
      <alignment vertical="center" shrinkToFit="1"/>
    </xf>
    <xf numFmtId="181" fontId="29" fillId="5" borderId="1" xfId="0" applyNumberFormat="1" applyFont="1" applyFill="1" applyBorder="1" applyAlignment="1">
      <alignment vertical="center" shrinkToFit="1"/>
    </xf>
    <xf numFmtId="179" fontId="29" fillId="5" borderId="7" xfId="0" applyNumberFormat="1" applyFont="1" applyFill="1" applyBorder="1" applyAlignment="1" applyProtection="1">
      <alignment vertical="center" shrinkToFit="1"/>
    </xf>
    <xf numFmtId="181" fontId="29" fillId="5" borderId="16" xfId="0" applyNumberFormat="1" applyFont="1" applyFill="1" applyBorder="1" applyAlignment="1">
      <alignment vertical="center" shrinkToFit="1"/>
    </xf>
    <xf numFmtId="0" fontId="0" fillId="8" borderId="2" xfId="0" applyFill="1" applyBorder="1" applyAlignment="1">
      <alignment vertical="center"/>
    </xf>
    <xf numFmtId="0" fontId="0" fillId="8" borderId="3" xfId="0" applyFill="1" applyBorder="1" applyAlignment="1">
      <alignment vertical="center"/>
    </xf>
    <xf numFmtId="0" fontId="0" fillId="8" borderId="4" xfId="0" applyFill="1" applyBorder="1" applyAlignment="1">
      <alignment vertical="center"/>
    </xf>
    <xf numFmtId="0" fontId="0" fillId="8" borderId="1" xfId="0"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horizontal="center" vertical="center"/>
    </xf>
    <xf numFmtId="0" fontId="9" fillId="8" borderId="73" xfId="0" applyFont="1" applyFill="1" applyBorder="1" applyAlignment="1">
      <alignment vertical="center" wrapText="1"/>
    </xf>
    <xf numFmtId="0" fontId="0" fillId="0" borderId="1" xfId="0" applyBorder="1" applyAlignment="1">
      <alignment horizontal="center" vertical="center" wrapText="1"/>
    </xf>
    <xf numFmtId="0" fontId="49" fillId="0" borderId="0" xfId="0" applyFont="1" applyFill="1" applyBorder="1" applyAlignment="1">
      <alignment horizontal="left" vertical="center" wrapText="1"/>
    </xf>
    <xf numFmtId="0" fontId="16" fillId="0" borderId="0" xfId="0" applyFont="1" applyAlignment="1">
      <alignment horizontal="left" vertical="center" wrapText="1"/>
    </xf>
    <xf numFmtId="0" fontId="65" fillId="6" borderId="1" xfId="0" applyFont="1" applyFill="1" applyBorder="1" applyAlignment="1">
      <alignment horizontal="center" vertical="center" wrapText="1"/>
    </xf>
    <xf numFmtId="0" fontId="66" fillId="0" borderId="0" xfId="6">
      <alignment vertical="center"/>
    </xf>
    <xf numFmtId="0" fontId="9" fillId="0" borderId="0" xfId="6" applyFont="1" applyBorder="1">
      <alignment vertical="center"/>
    </xf>
    <xf numFmtId="0" fontId="9" fillId="13" borderId="17" xfId="6" applyFont="1" applyFill="1" applyBorder="1">
      <alignment vertical="center"/>
    </xf>
    <xf numFmtId="0" fontId="9" fillId="0" borderId="22" xfId="6" applyFont="1" applyBorder="1">
      <alignment vertical="center"/>
    </xf>
    <xf numFmtId="0" fontId="9" fillId="13" borderId="46" xfId="6" applyFont="1" applyFill="1" applyBorder="1">
      <alignment vertical="center"/>
    </xf>
    <xf numFmtId="0" fontId="9" fillId="13" borderId="21" xfId="6" applyFont="1" applyFill="1" applyBorder="1">
      <alignment vertical="center"/>
    </xf>
    <xf numFmtId="0" fontId="35" fillId="0" borderId="0" xfId="6" applyFont="1" applyBorder="1" applyAlignment="1"/>
    <xf numFmtId="0" fontId="35" fillId="0" borderId="0" xfId="6" applyFont="1" applyBorder="1">
      <alignment vertical="center"/>
    </xf>
    <xf numFmtId="0" fontId="70" fillId="0" borderId="0" xfId="6" applyFont="1" applyAlignment="1">
      <alignment horizontal="center" vertical="center"/>
    </xf>
    <xf numFmtId="0" fontId="71" fillId="0" borderId="0" xfId="6" applyFont="1">
      <alignment vertical="center"/>
    </xf>
    <xf numFmtId="0" fontId="9" fillId="0" borderId="0" xfId="6" applyFont="1">
      <alignment vertical="center"/>
    </xf>
    <xf numFmtId="0" fontId="9" fillId="0" borderId="0" xfId="6" applyFont="1" applyAlignment="1">
      <alignment vertical="center"/>
    </xf>
    <xf numFmtId="0" fontId="9" fillId="0" borderId="0" xfId="6" applyFont="1" applyAlignment="1">
      <alignment horizontal="left"/>
    </xf>
    <xf numFmtId="0" fontId="9" fillId="0" borderId="0" xfId="6" applyFont="1" applyAlignment="1"/>
    <xf numFmtId="0" fontId="9" fillId="0" borderId="0" xfId="6" applyFont="1" applyAlignment="1">
      <alignment vertical="top"/>
    </xf>
    <xf numFmtId="0" fontId="73" fillId="0" borderId="0" xfId="0" applyFont="1" applyFill="1">
      <alignment vertical="center"/>
    </xf>
    <xf numFmtId="0" fontId="74" fillId="0" borderId="0" xfId="0" applyFont="1" applyFill="1" applyBorder="1" applyAlignment="1">
      <alignment vertical="center"/>
    </xf>
    <xf numFmtId="0" fontId="75" fillId="0" borderId="0" xfId="0" applyFont="1" applyFill="1">
      <alignment vertical="center"/>
    </xf>
    <xf numFmtId="0" fontId="75" fillId="0" borderId="0" xfId="0" applyFont="1">
      <alignment vertical="center"/>
    </xf>
    <xf numFmtId="0" fontId="73" fillId="0" borderId="0" xfId="0" applyFont="1">
      <alignment vertical="center"/>
    </xf>
    <xf numFmtId="0" fontId="76" fillId="0" borderId="0" xfId="0" applyFont="1" applyFill="1" applyAlignment="1">
      <alignment vertical="center"/>
    </xf>
    <xf numFmtId="0" fontId="76" fillId="0" borderId="0" xfId="0" applyFont="1" applyFill="1" applyAlignment="1">
      <alignment vertical="center" shrinkToFit="1"/>
    </xf>
    <xf numFmtId="0" fontId="73" fillId="0" borderId="0" xfId="0" applyFont="1" applyAlignment="1">
      <alignment vertical="center"/>
    </xf>
    <xf numFmtId="0" fontId="73" fillId="0" borderId="0" xfId="0" applyFont="1" applyFill="1" applyBorder="1" applyAlignment="1">
      <alignment vertical="center"/>
    </xf>
    <xf numFmtId="0" fontId="73" fillId="0" borderId="0" xfId="0" applyFont="1" applyFill="1" applyBorder="1">
      <alignment vertical="center"/>
    </xf>
    <xf numFmtId="0" fontId="73" fillId="0" borderId="0" xfId="0" applyFont="1" applyFill="1" applyBorder="1" applyProtection="1">
      <alignment vertical="center"/>
      <protection locked="0"/>
    </xf>
    <xf numFmtId="0" fontId="74" fillId="0" borderId="5" xfId="0" applyFont="1" applyFill="1" applyBorder="1">
      <alignment vertical="center"/>
    </xf>
    <xf numFmtId="0" fontId="74" fillId="0" borderId="2" xfId="0" applyFont="1" applyFill="1" applyBorder="1">
      <alignment vertical="center"/>
    </xf>
    <xf numFmtId="0" fontId="74" fillId="0" borderId="3" xfId="0" applyFont="1" applyFill="1" applyBorder="1">
      <alignment vertical="center"/>
    </xf>
    <xf numFmtId="0" fontId="74" fillId="0" borderId="4" xfId="0" applyFont="1" applyFill="1" applyBorder="1">
      <alignment vertical="center"/>
    </xf>
    <xf numFmtId="0" fontId="77" fillId="0" borderId="0" xfId="0" applyFont="1" applyFill="1" applyBorder="1">
      <alignment vertical="center"/>
    </xf>
    <xf numFmtId="0" fontId="77" fillId="0" borderId="0" xfId="0" applyFont="1" applyFill="1" applyBorder="1" applyAlignment="1">
      <alignment vertical="center" wrapText="1"/>
    </xf>
    <xf numFmtId="0" fontId="73" fillId="0" borderId="0" xfId="0" applyFont="1" applyFill="1" applyBorder="1" applyAlignment="1" applyProtection="1">
      <alignment horizontal="center" vertical="center"/>
      <protection locked="0"/>
    </xf>
    <xf numFmtId="0" fontId="78" fillId="0" borderId="0" xfId="0" applyFont="1" applyFill="1" applyBorder="1">
      <alignment vertical="center"/>
    </xf>
    <xf numFmtId="0" fontId="77" fillId="0" borderId="0" xfId="0" applyFont="1" applyFill="1" applyBorder="1" applyAlignment="1">
      <alignment vertical="center"/>
    </xf>
    <xf numFmtId="0" fontId="77" fillId="0" borderId="0" xfId="0" applyFont="1" applyFill="1" applyBorder="1" applyAlignment="1">
      <alignment horizontal="left" vertical="center"/>
    </xf>
    <xf numFmtId="0" fontId="79" fillId="0" borderId="0" xfId="0" applyFont="1" applyFill="1">
      <alignment vertical="center"/>
    </xf>
    <xf numFmtId="0" fontId="78" fillId="0" borderId="0" xfId="0" applyFont="1" applyFill="1" applyBorder="1" applyAlignment="1">
      <alignment horizontal="center" vertical="center"/>
    </xf>
    <xf numFmtId="0" fontId="75" fillId="0" borderId="0" xfId="0" applyFont="1" applyFill="1" applyBorder="1">
      <alignment vertical="center"/>
    </xf>
    <xf numFmtId="0" fontId="0" fillId="8" borderId="0" xfId="0" applyFill="1" applyBorder="1" applyAlignment="1">
      <alignment vertical="center"/>
    </xf>
    <xf numFmtId="0" fontId="9" fillId="0" borderId="29" xfId="0" applyFont="1" applyBorder="1">
      <alignment vertical="center"/>
    </xf>
    <xf numFmtId="0" fontId="0" fillId="0" borderId="25" xfId="0" applyFill="1" applyBorder="1" applyAlignment="1">
      <alignment vertical="center"/>
    </xf>
    <xf numFmtId="0" fontId="0" fillId="0" borderId="45" xfId="0" applyFill="1" applyBorder="1" applyAlignment="1">
      <alignment vertical="center"/>
    </xf>
    <xf numFmtId="0" fontId="0" fillId="8" borderId="27" xfId="0" applyFill="1" applyBorder="1" applyAlignment="1">
      <alignment vertical="center"/>
    </xf>
    <xf numFmtId="0" fontId="9" fillId="0" borderId="39" xfId="0" applyFont="1" applyBorder="1">
      <alignment vertical="center"/>
    </xf>
    <xf numFmtId="0" fontId="80" fillId="0" borderId="0" xfId="0" applyFont="1" applyFill="1" applyAlignment="1">
      <alignment vertical="center" shrinkToFit="1"/>
    </xf>
    <xf numFmtId="0" fontId="78" fillId="0" borderId="0" xfId="0" applyFont="1" applyFill="1" applyBorder="1" applyAlignment="1" applyProtection="1">
      <alignment horizontal="center" vertical="center"/>
      <protection locked="0"/>
    </xf>
    <xf numFmtId="0" fontId="80" fillId="0" borderId="0" xfId="0" applyFont="1" applyFill="1" applyAlignment="1">
      <alignment vertical="center"/>
    </xf>
    <xf numFmtId="0" fontId="78" fillId="0" borderId="0" xfId="0" applyFont="1" applyFill="1" applyBorder="1" applyAlignment="1">
      <alignment vertical="center"/>
    </xf>
    <xf numFmtId="0" fontId="59" fillId="0" borderId="0" xfId="0" applyFont="1">
      <alignment vertical="center"/>
    </xf>
    <xf numFmtId="0" fontId="71" fillId="0" borderId="0" xfId="0" applyFont="1" applyFill="1">
      <alignment vertical="center"/>
    </xf>
    <xf numFmtId="0" fontId="66" fillId="0" borderId="0" xfId="0" applyFont="1" applyFill="1">
      <alignment vertical="center"/>
    </xf>
    <xf numFmtId="0" fontId="82" fillId="0" borderId="0" xfId="0" applyFont="1" applyFill="1" applyBorder="1" applyAlignment="1">
      <alignment vertical="center"/>
    </xf>
    <xf numFmtId="0" fontId="66" fillId="0" borderId="0" xfId="0" applyFont="1">
      <alignment vertical="center"/>
    </xf>
    <xf numFmtId="0" fontId="71" fillId="0" borderId="0" xfId="0" applyFont="1" applyFill="1" applyAlignment="1">
      <alignment vertical="center" shrinkToFit="1"/>
    </xf>
    <xf numFmtId="0" fontId="83" fillId="0" borderId="0" xfId="0" applyFont="1" applyFill="1" applyBorder="1">
      <alignment vertical="center"/>
    </xf>
    <xf numFmtId="0" fontId="83"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71" fillId="6" borderId="0" xfId="0" applyFont="1" applyFill="1" applyAlignment="1">
      <alignment vertical="center" shrinkToFit="1"/>
    </xf>
    <xf numFmtId="0" fontId="71" fillId="0" borderId="0" xfId="0" applyFont="1" applyFill="1" applyAlignment="1">
      <alignment vertical="center"/>
    </xf>
    <xf numFmtId="0" fontId="13" fillId="0" borderId="0" xfId="0" applyFont="1" applyFill="1" applyAlignment="1">
      <alignment vertical="center" shrinkToFit="1"/>
    </xf>
    <xf numFmtId="0" fontId="71" fillId="0" borderId="0" xfId="0" applyFont="1" applyFill="1" applyAlignment="1">
      <alignment horizontal="left" vertical="center"/>
    </xf>
    <xf numFmtId="0" fontId="83" fillId="0" borderId="0" xfId="0" applyFont="1" applyFill="1" applyBorder="1" applyAlignment="1">
      <alignment vertical="center"/>
    </xf>
    <xf numFmtId="0" fontId="71" fillId="0" borderId="0" xfId="0" applyFont="1" applyFill="1" applyAlignment="1">
      <alignment horizontal="left" vertical="center" shrinkToFit="1"/>
    </xf>
    <xf numFmtId="0" fontId="71" fillId="0" borderId="0" xfId="0" applyFont="1" applyFill="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vertical="top" wrapText="1"/>
    </xf>
    <xf numFmtId="0" fontId="86" fillId="0" borderId="2" xfId="0" applyFont="1" applyBorder="1" applyAlignment="1">
      <alignment horizontal="left" vertical="center"/>
    </xf>
    <xf numFmtId="0" fontId="86" fillId="0" borderId="2" xfId="0" applyFont="1" applyBorder="1" applyAlignment="1">
      <alignment vertical="center" wrapText="1"/>
    </xf>
    <xf numFmtId="0" fontId="5" fillId="0" borderId="0" xfId="0" applyFont="1" applyBorder="1" applyAlignment="1">
      <alignment vertical="top" wrapText="1"/>
    </xf>
    <xf numFmtId="0" fontId="0" fillId="0" borderId="0" xfId="0" applyBorder="1" applyAlignment="1">
      <alignment horizontal="center" vertical="center" wrapText="1"/>
    </xf>
    <xf numFmtId="0" fontId="86" fillId="0" borderId="0" xfId="0" applyFont="1" applyBorder="1" applyAlignment="1">
      <alignment vertical="center" wrapText="1"/>
    </xf>
    <xf numFmtId="0" fontId="65" fillId="6" borderId="0" xfId="0" applyFont="1" applyFill="1" applyBorder="1" applyAlignment="1">
      <alignment horizontal="center" vertical="center" wrapText="1"/>
    </xf>
    <xf numFmtId="0" fontId="87" fillId="0" borderId="0" xfId="0" applyFont="1" applyAlignment="1">
      <alignment vertical="top"/>
    </xf>
    <xf numFmtId="0" fontId="86" fillId="0" borderId="0" xfId="0" applyFont="1" applyAlignment="1">
      <alignment vertical="top"/>
    </xf>
    <xf numFmtId="0" fontId="88" fillId="0" borderId="0" xfId="0" applyFont="1">
      <alignment vertical="center"/>
    </xf>
    <xf numFmtId="0" fontId="66" fillId="0" borderId="0" xfId="6" applyAlignment="1">
      <alignment horizontal="left" vertical="center"/>
    </xf>
    <xf numFmtId="0" fontId="90" fillId="0" borderId="1" xfId="6" applyFont="1" applyBorder="1" applyAlignment="1">
      <alignment horizontal="center" vertical="center"/>
    </xf>
    <xf numFmtId="0" fontId="90" fillId="0" borderId="4" xfId="6" applyFont="1" applyBorder="1" applyAlignment="1">
      <alignment horizontal="center" vertical="center"/>
    </xf>
    <xf numFmtId="0" fontId="91" fillId="0" borderId="1" xfId="6" applyFont="1" applyBorder="1" applyAlignment="1">
      <alignment horizontal="center" vertical="center"/>
    </xf>
    <xf numFmtId="0" fontId="91" fillId="0" borderId="4" xfId="6" applyFont="1" applyBorder="1" applyAlignment="1">
      <alignment horizontal="center" vertical="center"/>
    </xf>
    <xf numFmtId="0" fontId="87" fillId="0" borderId="0" xfId="0" applyFont="1" applyAlignment="1">
      <alignment horizontal="left" vertical="top"/>
    </xf>
    <xf numFmtId="0" fontId="87" fillId="0" borderId="0" xfId="0" applyFont="1" applyAlignment="1">
      <alignment horizontal="left" vertical="top" wrapText="1"/>
    </xf>
    <xf numFmtId="0" fontId="88" fillId="0" borderId="0" xfId="0" applyFont="1" applyAlignment="1">
      <alignment horizontal="left" vertical="top" wrapText="1"/>
    </xf>
    <xf numFmtId="0" fontId="18" fillId="0" borderId="1" xfId="0" applyFont="1" applyBorder="1" applyAlignment="1">
      <alignment horizontal="center" vertical="center"/>
    </xf>
    <xf numFmtId="0" fontId="10" fillId="0" borderId="83" xfId="0" applyFont="1" applyBorder="1" applyAlignment="1">
      <alignment horizontal="center" vertical="top" wrapText="1"/>
    </xf>
    <xf numFmtId="0" fontId="13" fillId="6" borderId="0" xfId="0" applyFont="1" applyFill="1" applyAlignment="1">
      <alignment horizontal="center" vertical="top" wrapText="1"/>
    </xf>
    <xf numFmtId="0" fontId="12" fillId="6" borderId="0" xfId="0" applyFont="1" applyFill="1" applyAlignment="1">
      <alignment horizontal="center" vertical="top" wrapText="1"/>
    </xf>
    <xf numFmtId="0" fontId="13" fillId="0" borderId="19" xfId="0" applyFont="1" applyBorder="1" applyAlignment="1">
      <alignment horizontal="left" vertical="top" wrapText="1"/>
    </xf>
    <xf numFmtId="0" fontId="16" fillId="0" borderId="0" xfId="0" applyFont="1" applyAlignment="1">
      <alignment horizontal="left" vertical="center" wrapText="1"/>
    </xf>
    <xf numFmtId="0" fontId="19" fillId="0" borderId="2" xfId="0" applyFont="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8" borderId="69" xfId="0" applyFill="1" applyBorder="1" applyAlignment="1">
      <alignment horizontal="left" vertical="center"/>
    </xf>
    <xf numFmtId="0" fontId="0" fillId="8" borderId="1" xfId="0" applyFill="1" applyBorder="1" applyAlignment="1">
      <alignment horizontal="left" vertical="center"/>
    </xf>
    <xf numFmtId="0" fontId="0" fillId="8" borderId="17" xfId="0" applyFill="1" applyBorder="1" applyAlignment="1">
      <alignment horizontal="left" vertical="center"/>
    </xf>
    <xf numFmtId="0" fontId="0" fillId="8" borderId="23" xfId="0" applyFill="1" applyBorder="1" applyAlignment="1">
      <alignment horizontal="left" vertical="center"/>
    </xf>
    <xf numFmtId="0" fontId="0" fillId="8" borderId="72" xfId="0" applyFill="1" applyBorder="1" applyAlignment="1">
      <alignment horizontal="left" vertical="center"/>
    </xf>
    <xf numFmtId="0" fontId="0" fillId="8" borderId="2" xfId="0" applyFill="1" applyBorder="1" applyAlignment="1">
      <alignment horizontal="left" vertical="center"/>
    </xf>
    <xf numFmtId="0" fontId="0" fillId="8" borderId="73" xfId="0" applyFill="1" applyBorder="1" applyAlignment="1">
      <alignment horizontal="left" vertical="center"/>
    </xf>
    <xf numFmtId="0" fontId="0" fillId="0" borderId="65" xfId="0" applyFill="1" applyBorder="1" applyAlignment="1">
      <alignment horizontal="left"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0" fillId="8" borderId="66" xfId="0" applyFill="1" applyBorder="1" applyAlignment="1">
      <alignment horizontal="left" vertical="center"/>
    </xf>
    <xf numFmtId="0" fontId="0" fillId="8" borderId="67" xfId="0" applyFill="1" applyBorder="1" applyAlignment="1">
      <alignment horizontal="left" vertical="center"/>
    </xf>
    <xf numFmtId="0" fontId="0" fillId="8" borderId="81" xfId="0" applyFill="1" applyBorder="1" applyAlignment="1">
      <alignment horizontal="left" vertical="center"/>
    </xf>
    <xf numFmtId="0" fontId="0" fillId="8" borderId="68" xfId="0" applyFill="1" applyBorder="1" applyAlignment="1">
      <alignment horizontal="left" vertical="center"/>
    </xf>
    <xf numFmtId="0" fontId="0" fillId="8" borderId="16" xfId="0" applyFill="1" applyBorder="1" applyAlignment="1">
      <alignment horizontal="left" vertical="center"/>
    </xf>
    <xf numFmtId="0" fontId="0" fillId="8" borderId="5" xfId="0" applyFill="1" applyBorder="1" applyAlignment="1">
      <alignment horizontal="left" vertical="center"/>
    </xf>
    <xf numFmtId="0" fontId="0" fillId="8" borderId="70" xfId="0" applyFill="1" applyBorder="1" applyAlignment="1">
      <alignment horizontal="left" vertical="center"/>
    </xf>
    <xf numFmtId="0" fontId="9" fillId="0" borderId="0" xfId="0" applyFont="1" applyBorder="1" applyAlignment="1">
      <alignment horizontal="center" vertical="center"/>
    </xf>
    <xf numFmtId="0" fontId="0" fillId="0" borderId="44" xfId="0" applyFill="1" applyBorder="1" applyAlignment="1">
      <alignment horizontal="center" vertical="center"/>
    </xf>
    <xf numFmtId="0" fontId="0" fillId="0" borderId="25" xfId="0" applyFill="1" applyBorder="1" applyAlignment="1">
      <alignment horizontal="center" vertical="center"/>
    </xf>
    <xf numFmtId="0" fontId="0" fillId="8" borderId="75" xfId="0" applyFill="1" applyBorder="1" applyAlignment="1">
      <alignment horizontal="left" vertical="center"/>
    </xf>
    <xf numFmtId="0" fontId="8" fillId="8" borderId="76" xfId="4" applyFill="1" applyBorder="1" applyAlignment="1">
      <alignment horizontal="left" vertical="center"/>
    </xf>
    <xf numFmtId="0" fontId="0" fillId="8" borderId="77" xfId="0" applyFill="1" applyBorder="1" applyAlignment="1">
      <alignment horizontal="left" vertical="center"/>
    </xf>
    <xf numFmtId="0" fontId="0" fillId="8" borderId="82" xfId="0" applyFill="1" applyBorder="1" applyAlignment="1">
      <alignment horizontal="left" vertical="center"/>
    </xf>
    <xf numFmtId="0" fontId="0" fillId="8" borderId="78" xfId="0" applyFill="1" applyBorder="1" applyAlignment="1">
      <alignment horizontal="left" vertical="center"/>
    </xf>
    <xf numFmtId="0" fontId="0" fillId="8" borderId="74" xfId="0" applyFill="1" applyBorder="1" applyAlignment="1">
      <alignment horizontal="left" vertical="center"/>
    </xf>
    <xf numFmtId="0" fontId="9" fillId="0" borderId="16"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9" fillId="0" borderId="1" xfId="0" applyFont="1" applyBorder="1" applyAlignment="1">
      <alignment vertical="center"/>
    </xf>
    <xf numFmtId="0" fontId="0" fillId="8" borderId="17" xfId="0" applyFill="1" applyBorder="1" applyAlignment="1">
      <alignment vertical="center"/>
    </xf>
    <xf numFmtId="0" fontId="0" fillId="8" borderId="2" xfId="0" applyFill="1" applyBorder="1" applyAlignment="1">
      <alignment vertical="center"/>
    </xf>
    <xf numFmtId="0" fontId="0" fillId="8" borderId="3" xfId="0" applyFill="1" applyBorder="1" applyAlignment="1">
      <alignment vertical="center"/>
    </xf>
    <xf numFmtId="0" fontId="0" fillId="8" borderId="4" xfId="0" applyFill="1" applyBorder="1" applyAlignment="1">
      <alignment vertical="center"/>
    </xf>
    <xf numFmtId="0" fontId="9" fillId="0" borderId="0" xfId="0" applyFont="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8" borderId="1" xfId="0" applyFill="1" applyBorder="1" applyAlignment="1">
      <alignment vertical="center"/>
    </xf>
    <xf numFmtId="0" fontId="9" fillId="8" borderId="1" xfId="0" applyFont="1" applyFill="1" applyBorder="1" applyAlignment="1">
      <alignment vertical="center"/>
    </xf>
    <xf numFmtId="0" fontId="0" fillId="0" borderId="0" xfId="0" applyAlignment="1">
      <alignment horizontal="left" vertical="top" wrapText="1"/>
    </xf>
    <xf numFmtId="0" fontId="9" fillId="8" borderId="77" xfId="0" applyFont="1" applyFill="1" applyBorder="1" applyAlignment="1">
      <alignment vertical="center"/>
    </xf>
    <xf numFmtId="0" fontId="9" fillId="0" borderId="1" xfId="0" applyFont="1" applyBorder="1" applyAlignment="1">
      <alignment horizontal="center" vertical="center"/>
    </xf>
    <xf numFmtId="0" fontId="9" fillId="0" borderId="77"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67" fillId="0" borderId="1" xfId="0" applyFont="1" applyBorder="1" applyAlignment="1">
      <alignment horizontal="left" vertical="center" wrapText="1" shrinkToFit="1"/>
    </xf>
    <xf numFmtId="0" fontId="91" fillId="0" borderId="2" xfId="6" applyFont="1" applyBorder="1" applyAlignment="1" applyProtection="1">
      <alignment horizontal="center" vertical="center"/>
      <protection locked="0"/>
    </xf>
    <xf numFmtId="0" fontId="91" fillId="0" borderId="3" xfId="6" applyFont="1" applyBorder="1" applyAlignment="1" applyProtection="1">
      <alignment horizontal="center" vertical="center"/>
      <protection locked="0"/>
    </xf>
    <xf numFmtId="0" fontId="91" fillId="0" borderId="4" xfId="6" applyFont="1" applyBorder="1" applyAlignment="1" applyProtection="1">
      <alignment horizontal="center" vertical="center"/>
      <protection locked="0"/>
    </xf>
    <xf numFmtId="0" fontId="9" fillId="0" borderId="1" xfId="6" applyFont="1" applyBorder="1" applyAlignment="1">
      <alignment horizontal="center" vertical="center"/>
    </xf>
    <xf numFmtId="0" fontId="67" fillId="0" borderId="3" xfId="6" applyFont="1" applyBorder="1" applyAlignment="1">
      <alignment horizontal="left" vertical="center" wrapText="1" shrinkToFit="1"/>
    </xf>
    <xf numFmtId="0" fontId="67" fillId="0" borderId="4" xfId="6" applyFont="1" applyBorder="1" applyAlignment="1">
      <alignment horizontal="left" vertical="center" wrapText="1" shrinkToFit="1"/>
    </xf>
    <xf numFmtId="0" fontId="68" fillId="0" borderId="1" xfId="6" applyFont="1" applyBorder="1" applyAlignment="1">
      <alignment horizontal="left" vertical="top"/>
    </xf>
    <xf numFmtId="0" fontId="70" fillId="0" borderId="0" xfId="6" applyFont="1" applyAlignment="1">
      <alignment horizontal="center" vertical="center"/>
    </xf>
    <xf numFmtId="0" fontId="9" fillId="0" borderId="5" xfId="6" applyFont="1" applyBorder="1" applyAlignment="1">
      <alignment horizontal="center" vertical="center" wrapText="1" shrinkToFit="1"/>
    </xf>
    <xf numFmtId="0" fontId="9" fillId="0" borderId="6" xfId="6" applyFont="1" applyBorder="1" applyAlignment="1">
      <alignment horizontal="center" vertical="center" wrapText="1" shrinkToFit="1"/>
    </xf>
    <xf numFmtId="0" fontId="9" fillId="0" borderId="7" xfId="6" applyFont="1" applyBorder="1" applyAlignment="1">
      <alignment horizontal="center" vertical="center" wrapText="1" shrinkToFit="1"/>
    </xf>
    <xf numFmtId="0" fontId="9" fillId="0" borderId="23" xfId="6" applyFont="1" applyBorder="1" applyAlignment="1">
      <alignment horizontal="center" vertical="center" wrapText="1" shrinkToFit="1"/>
    </xf>
    <xf numFmtId="0" fontId="9" fillId="0" borderId="19" xfId="6" applyFont="1" applyBorder="1" applyAlignment="1">
      <alignment horizontal="center" vertical="center" wrapText="1" shrinkToFit="1"/>
    </xf>
    <xf numFmtId="0" fontId="9" fillId="0" borderId="24" xfId="6" applyFont="1" applyBorder="1" applyAlignment="1">
      <alignment horizontal="center" vertical="center" wrapText="1" shrinkToFit="1"/>
    </xf>
    <xf numFmtId="0" fontId="9" fillId="0" borderId="2" xfId="6" applyFont="1" applyBorder="1" applyAlignment="1">
      <alignment horizontal="center" vertical="center" wrapText="1" shrinkToFit="1"/>
    </xf>
    <xf numFmtId="0" fontId="9" fillId="0" borderId="3" xfId="6" applyFont="1" applyBorder="1" applyAlignment="1">
      <alignment horizontal="center" vertical="center" wrapText="1" shrinkToFit="1"/>
    </xf>
    <xf numFmtId="0" fontId="9" fillId="0" borderId="4" xfId="6" applyFont="1" applyBorder="1" applyAlignment="1">
      <alignment horizontal="center" vertical="center" wrapText="1" shrinkToFit="1"/>
    </xf>
    <xf numFmtId="0" fontId="72" fillId="0" borderId="2" xfId="6" applyFont="1" applyBorder="1" applyAlignment="1">
      <alignment horizontal="center" vertical="center" wrapText="1" shrinkToFit="1"/>
    </xf>
    <xf numFmtId="0" fontId="72" fillId="0" borderId="3" xfId="6" applyFont="1" applyBorder="1" applyAlignment="1">
      <alignment horizontal="center" vertical="center" wrapText="1" shrinkToFit="1"/>
    </xf>
    <xf numFmtId="0" fontId="72" fillId="0" borderId="4" xfId="6" applyFont="1" applyBorder="1" applyAlignment="1">
      <alignment horizontal="center" vertical="center" wrapText="1" shrinkToFi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9" fillId="0" borderId="4" xfId="6" applyFont="1" applyBorder="1" applyAlignment="1">
      <alignment horizontal="center" vertical="center"/>
    </xf>
    <xf numFmtId="0" fontId="9" fillId="13" borderId="1" xfId="6" applyFont="1" applyFill="1" applyBorder="1" applyAlignment="1">
      <alignment horizontal="center" vertical="center"/>
    </xf>
    <xf numFmtId="0" fontId="9" fillId="13" borderId="2" xfId="6" applyFont="1" applyFill="1" applyBorder="1" applyAlignment="1">
      <alignment horizontal="center" vertical="center"/>
    </xf>
    <xf numFmtId="0" fontId="68" fillId="13" borderId="5" xfId="6" applyFont="1" applyFill="1" applyBorder="1" applyAlignment="1">
      <alignment horizontal="center" vertical="center" shrinkToFit="1"/>
    </xf>
    <xf numFmtId="0" fontId="68" fillId="13" borderId="6" xfId="6" applyFont="1" applyFill="1" applyBorder="1" applyAlignment="1">
      <alignment horizontal="center" vertical="center" shrinkToFit="1"/>
    </xf>
    <xf numFmtId="0" fontId="68" fillId="13" borderId="7" xfId="6" applyFont="1" applyFill="1" applyBorder="1" applyAlignment="1">
      <alignment horizontal="center" vertical="center" shrinkToFit="1"/>
    </xf>
    <xf numFmtId="0" fontId="68" fillId="13" borderId="23" xfId="6" applyFont="1" applyFill="1" applyBorder="1" applyAlignment="1">
      <alignment horizontal="center" vertical="center" shrinkToFit="1"/>
    </xf>
    <xf numFmtId="0" fontId="68" fillId="13" borderId="19" xfId="6" applyFont="1" applyFill="1" applyBorder="1" applyAlignment="1">
      <alignment horizontal="center" vertical="center" shrinkToFit="1"/>
    </xf>
    <xf numFmtId="0" fontId="68" fillId="13" borderId="24" xfId="6" applyFont="1" applyFill="1" applyBorder="1" applyAlignment="1">
      <alignment horizontal="center" vertical="center" shrinkToFit="1"/>
    </xf>
    <xf numFmtId="0" fontId="69" fillId="13" borderId="16" xfId="6" applyFont="1" applyFill="1" applyBorder="1" applyAlignment="1">
      <alignment horizontal="center" vertical="center" wrapText="1" shrinkToFit="1"/>
    </xf>
    <xf numFmtId="0" fontId="69" fillId="13" borderId="17" xfId="6" applyFont="1" applyFill="1" applyBorder="1" applyAlignment="1">
      <alignment horizontal="center" vertical="center" wrapText="1" shrinkToFit="1"/>
    </xf>
    <xf numFmtId="0" fontId="68" fillId="13" borderId="4" xfId="6" applyFont="1" applyFill="1" applyBorder="1" applyAlignment="1">
      <alignment horizontal="center" vertical="center"/>
    </xf>
    <xf numFmtId="0" fontId="68" fillId="13" borderId="1" xfId="6" applyFont="1" applyFill="1" applyBorder="1" applyAlignment="1">
      <alignment horizontal="center" vertical="center"/>
    </xf>
    <xf numFmtId="0" fontId="0" fillId="0" borderId="1" xfId="0" applyFont="1" applyBorder="1" applyAlignment="1">
      <alignment vertical="center" shrinkToFit="1"/>
    </xf>
    <xf numFmtId="0" fontId="9" fillId="0" borderId="2" xfId="6" applyFont="1" applyBorder="1" applyAlignment="1">
      <alignment horizontal="left" vertical="center" shrinkToFit="1"/>
    </xf>
    <xf numFmtId="0" fontId="9" fillId="0" borderId="3" xfId="6" applyFont="1" applyBorder="1" applyAlignment="1">
      <alignment horizontal="left" vertical="center" shrinkToFit="1"/>
    </xf>
    <xf numFmtId="0" fontId="9" fillId="0" borderId="4" xfId="6" applyFont="1" applyBorder="1" applyAlignment="1">
      <alignment horizontal="left" vertical="center" shrinkToFit="1"/>
    </xf>
    <xf numFmtId="0" fontId="35" fillId="13" borderId="5" xfId="6" applyFont="1" applyFill="1" applyBorder="1" applyAlignment="1">
      <alignment horizontal="left" vertical="center"/>
    </xf>
    <xf numFmtId="0" fontId="35" fillId="13" borderId="6" xfId="6" applyFont="1" applyFill="1" applyBorder="1" applyAlignment="1">
      <alignment horizontal="left" vertical="center"/>
    </xf>
    <xf numFmtId="0" fontId="35" fillId="13" borderId="7" xfId="6" applyFont="1" applyFill="1" applyBorder="1" applyAlignment="1">
      <alignment horizontal="left" vertical="center"/>
    </xf>
    <xf numFmtId="0" fontId="9" fillId="0" borderId="1" xfId="0" applyFont="1" applyBorder="1" applyAlignment="1">
      <alignment horizontal="left" vertical="center" wrapText="1" shrinkToFit="1"/>
    </xf>
    <xf numFmtId="0" fontId="0" fillId="0" borderId="2" xfId="6" applyFont="1" applyBorder="1" applyAlignment="1">
      <alignment horizontal="left" vertical="center" wrapText="1" shrinkToFit="1"/>
    </xf>
    <xf numFmtId="0" fontId="4" fillId="0" borderId="3" xfId="6" applyFont="1" applyBorder="1" applyAlignment="1">
      <alignment horizontal="left" vertical="center" wrapText="1" shrinkToFit="1"/>
    </xf>
    <xf numFmtId="0" fontId="4" fillId="0" borderId="4" xfId="6" applyFont="1" applyBorder="1" applyAlignment="1">
      <alignment horizontal="left" vertical="center" wrapText="1" shrinkToFit="1"/>
    </xf>
    <xf numFmtId="0" fontId="9" fillId="0" borderId="1" xfId="6" applyFont="1" applyBorder="1" applyAlignment="1">
      <alignment horizontal="left" vertical="top" wrapText="1"/>
    </xf>
    <xf numFmtId="0" fontId="9" fillId="0" borderId="1" xfId="6" applyFont="1" applyBorder="1" applyAlignment="1">
      <alignment horizontal="left" vertical="top"/>
    </xf>
    <xf numFmtId="0" fontId="0" fillId="0" borderId="2" xfId="6" applyFont="1" applyBorder="1" applyAlignment="1">
      <alignment horizontal="left" vertical="center" wrapText="1"/>
    </xf>
    <xf numFmtId="0" fontId="4" fillId="0" borderId="3" xfId="6" applyFont="1" applyBorder="1" applyAlignment="1">
      <alignment horizontal="left" vertical="center"/>
    </xf>
    <xf numFmtId="0" fontId="4" fillId="0" borderId="4" xfId="6" applyFont="1" applyBorder="1" applyAlignment="1">
      <alignment horizontal="left" vertical="center"/>
    </xf>
    <xf numFmtId="0" fontId="66" fillId="0" borderId="2" xfId="6" applyBorder="1" applyAlignment="1">
      <alignment horizontal="left" vertical="center" wrapText="1"/>
    </xf>
    <xf numFmtId="0" fontId="66" fillId="0" borderId="3" xfId="6" applyBorder="1" applyAlignment="1">
      <alignment horizontal="left" vertical="center"/>
    </xf>
    <xf numFmtId="0" fontId="66" fillId="0" borderId="4" xfId="6" applyBorder="1" applyAlignment="1">
      <alignment horizontal="left" vertical="center"/>
    </xf>
    <xf numFmtId="0" fontId="9" fillId="13" borderId="16" xfId="6" applyFont="1" applyFill="1" applyBorder="1" applyAlignment="1">
      <alignment horizontal="center" vertical="center"/>
    </xf>
    <xf numFmtId="0" fontId="9" fillId="13" borderId="46" xfId="6" applyFont="1" applyFill="1" applyBorder="1" applyAlignment="1">
      <alignment horizontal="center" vertical="center"/>
    </xf>
    <xf numFmtId="0" fontId="9" fillId="13" borderId="17" xfId="6" applyFont="1" applyFill="1" applyBorder="1" applyAlignment="1">
      <alignment horizontal="center" vertical="center"/>
    </xf>
    <xf numFmtId="0" fontId="83"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71" fillId="0" borderId="0" xfId="0" applyFont="1" applyFill="1" applyAlignment="1">
      <alignment horizontal="left" vertical="center" shrinkToFit="1"/>
    </xf>
    <xf numFmtId="0" fontId="71" fillId="0" borderId="0" xfId="0" applyFont="1" applyFill="1" applyAlignment="1">
      <alignment horizontal="center" vertical="center"/>
    </xf>
    <xf numFmtId="0" fontId="71" fillId="0" borderId="1" xfId="0" applyFont="1" applyFill="1" applyBorder="1" applyAlignment="1">
      <alignment horizontal="left" vertical="center"/>
    </xf>
    <xf numFmtId="0" fontId="84" fillId="0" borderId="1" xfId="0" applyFont="1" applyBorder="1" applyAlignment="1">
      <alignment horizontal="left" vertical="center" shrinkToFit="1"/>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1" fillId="0" borderId="0" xfId="0" applyFont="1" applyFill="1" applyBorder="1" applyAlignment="1">
      <alignment horizontal="left" vertical="top" wrapText="1"/>
    </xf>
    <xf numFmtId="0" fontId="41" fillId="0" borderId="0" xfId="0" applyFont="1" applyFill="1" applyBorder="1" applyAlignment="1">
      <alignment horizontal="left" vertical="top" wrapText="1"/>
    </xf>
    <xf numFmtId="0" fontId="56"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7" fillId="0" borderId="50"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2" borderId="50" xfId="0" applyFont="1" applyFill="1" applyBorder="1" applyAlignment="1" applyProtection="1">
      <alignment vertical="center"/>
      <protection locked="0"/>
    </xf>
    <xf numFmtId="0" fontId="37" fillId="2" borderId="51" xfId="0" applyFont="1" applyFill="1" applyBorder="1" applyAlignment="1" applyProtection="1">
      <alignment vertical="center"/>
      <protection locked="0"/>
    </xf>
    <xf numFmtId="0" fontId="37" fillId="2" borderId="79" xfId="0" applyFont="1" applyFill="1" applyBorder="1" applyAlignment="1" applyProtection="1">
      <alignment vertical="center"/>
      <protection locked="0"/>
    </xf>
    <xf numFmtId="0" fontId="37" fillId="2" borderId="52" xfId="0" applyFont="1" applyFill="1" applyBorder="1" applyAlignment="1" applyProtection="1">
      <alignment vertical="center" wrapText="1"/>
      <protection locked="0"/>
    </xf>
    <xf numFmtId="0" fontId="37" fillId="2" borderId="14" xfId="0" applyFont="1" applyFill="1" applyBorder="1" applyAlignment="1" applyProtection="1">
      <alignment vertical="center" wrapText="1"/>
      <protection locked="0"/>
    </xf>
    <xf numFmtId="0" fontId="37" fillId="2" borderId="80" xfId="0" applyFont="1" applyFill="1" applyBorder="1" applyAlignment="1" applyProtection="1">
      <alignment vertical="center" wrapText="1"/>
      <protection locked="0"/>
    </xf>
    <xf numFmtId="0" fontId="37" fillId="2" borderId="50" xfId="0" applyFont="1" applyFill="1" applyBorder="1" applyAlignment="1">
      <alignment vertical="center"/>
    </xf>
    <xf numFmtId="0" fontId="37" fillId="2" borderId="51" xfId="0" applyFont="1" applyFill="1" applyBorder="1" applyAlignment="1">
      <alignment vertical="center"/>
    </xf>
    <xf numFmtId="0" fontId="37" fillId="2" borderId="79" xfId="0" applyFont="1" applyFill="1" applyBorder="1" applyAlignment="1">
      <alignment vertical="center"/>
    </xf>
    <xf numFmtId="0" fontId="37" fillId="0" borderId="24"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23" xfId="0" applyFont="1" applyFill="1" applyBorder="1" applyAlignment="1">
      <alignment horizontal="center" vertical="center"/>
    </xf>
    <xf numFmtId="0" fontId="37" fillId="0" borderId="9" xfId="0" applyFont="1" applyFill="1" applyBorder="1" applyAlignment="1">
      <alignment vertical="center" wrapText="1"/>
    </xf>
    <xf numFmtId="0" fontId="37" fillId="0" borderId="10" xfId="0" applyFont="1" applyFill="1" applyBorder="1" applyAlignment="1">
      <alignment vertical="center"/>
    </xf>
    <xf numFmtId="0" fontId="37" fillId="0" borderId="11" xfId="0" applyFont="1" applyFill="1" applyBorder="1" applyAlignment="1">
      <alignment vertical="center"/>
    </xf>
    <xf numFmtId="176" fontId="37" fillId="0" borderId="12" xfId="0" applyNumberFormat="1" applyFont="1" applyFill="1" applyBorder="1" applyAlignment="1" applyProtection="1">
      <alignment horizontal="right" vertical="center"/>
      <protection locked="0"/>
    </xf>
    <xf numFmtId="0" fontId="37" fillId="0" borderId="10" xfId="0" applyFont="1" applyFill="1" applyBorder="1" applyAlignment="1" applyProtection="1">
      <alignment horizontal="right" vertical="center"/>
      <protection locked="0"/>
    </xf>
    <xf numFmtId="0" fontId="37" fillId="0" borderId="10"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3" xfId="0" applyFont="1" applyFill="1" applyBorder="1" applyAlignment="1">
      <alignment horizontal="center" vertical="center"/>
    </xf>
    <xf numFmtId="176" fontId="37" fillId="0" borderId="3" xfId="0" applyNumberFormat="1" applyFont="1" applyFill="1" applyBorder="1" applyAlignment="1" applyProtection="1">
      <alignment horizontal="right" vertical="center"/>
      <protection locked="0"/>
    </xf>
    <xf numFmtId="0" fontId="37" fillId="0" borderId="3" xfId="0" applyFont="1" applyFill="1" applyBorder="1" applyAlignment="1" applyProtection="1">
      <alignment horizontal="right" vertical="center"/>
      <protection locked="0"/>
    </xf>
    <xf numFmtId="0" fontId="37" fillId="2" borderId="1" xfId="0" applyFont="1" applyFill="1" applyBorder="1" applyAlignment="1" applyProtection="1">
      <alignment vertical="center"/>
      <protection locked="0"/>
    </xf>
    <xf numFmtId="0" fontId="37" fillId="2" borderId="1" xfId="0" applyFont="1" applyFill="1" applyBorder="1" applyAlignment="1" applyProtection="1">
      <alignment horizontal="left" vertical="center" shrinkToFit="1"/>
      <protection locked="0"/>
    </xf>
    <xf numFmtId="0" fontId="40" fillId="3" borderId="2" xfId="0" applyFont="1" applyFill="1" applyBorder="1" applyAlignment="1" applyProtection="1">
      <alignment horizontal="center" vertical="center" shrinkToFit="1"/>
      <protection locked="0"/>
    </xf>
    <xf numFmtId="0" fontId="40" fillId="3" borderId="3"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protection locked="0"/>
    </xf>
    <xf numFmtId="0" fontId="37" fillId="2" borderId="1" xfId="0" applyFont="1" applyFill="1" applyBorder="1" applyAlignment="1">
      <alignment horizontal="center" vertical="center"/>
    </xf>
    <xf numFmtId="176" fontId="37" fillId="0" borderId="55" xfId="0" applyNumberFormat="1" applyFont="1" applyFill="1" applyBorder="1" applyAlignment="1" applyProtection="1">
      <alignment horizontal="center" vertical="center"/>
      <protection locked="0"/>
    </xf>
    <xf numFmtId="176" fontId="37" fillId="0" borderId="56" xfId="0" applyNumberFormat="1" applyFont="1" applyFill="1" applyBorder="1" applyAlignment="1" applyProtection="1">
      <alignment horizontal="center" vertical="center"/>
      <protection locked="0"/>
    </xf>
    <xf numFmtId="176" fontId="37" fillId="0" borderId="57" xfId="0" applyNumberFormat="1" applyFont="1" applyFill="1" applyBorder="1" applyAlignment="1" applyProtection="1">
      <alignment horizontal="center" vertical="center"/>
      <protection locked="0"/>
    </xf>
    <xf numFmtId="176" fontId="37" fillId="0" borderId="59" xfId="0" applyNumberFormat="1" applyFont="1" applyFill="1" applyBorder="1" applyAlignment="1" applyProtection="1">
      <alignment horizontal="center" vertical="center"/>
      <protection locked="0"/>
    </xf>
    <xf numFmtId="176" fontId="37" fillId="0" borderId="60" xfId="0" applyNumberFormat="1" applyFont="1" applyFill="1" applyBorder="1" applyAlignment="1" applyProtection="1">
      <alignment horizontal="center" vertical="center"/>
      <protection locked="0"/>
    </xf>
    <xf numFmtId="0" fontId="37" fillId="0" borderId="4" xfId="0" applyFont="1" applyFill="1" applyBorder="1" applyAlignment="1">
      <alignment horizontal="center" vertical="center"/>
    </xf>
    <xf numFmtId="176" fontId="37" fillId="0" borderId="5" xfId="0" applyNumberFormat="1" applyFont="1" applyFill="1" applyBorder="1" applyAlignment="1" applyProtection="1">
      <alignment horizontal="right" vertical="center"/>
      <protection locked="0"/>
    </xf>
    <xf numFmtId="0" fontId="37" fillId="0" borderId="6" xfId="0" applyFont="1" applyFill="1" applyBorder="1" applyAlignment="1" applyProtection="1">
      <alignment horizontal="right" vertical="center"/>
      <protection locked="0"/>
    </xf>
    <xf numFmtId="0" fontId="38" fillId="6" borderId="0" xfId="0" applyFont="1" applyFill="1" applyAlignment="1">
      <alignment horizontal="center" vertical="center"/>
    </xf>
    <xf numFmtId="0" fontId="37" fillId="2" borderId="23" xfId="0" applyFont="1" applyFill="1" applyBorder="1" applyAlignment="1">
      <alignment vertical="center"/>
    </xf>
    <xf numFmtId="0" fontId="37" fillId="2" borderId="19" xfId="0" applyFont="1" applyFill="1" applyBorder="1" applyAlignment="1">
      <alignment vertical="center"/>
    </xf>
    <xf numFmtId="0" fontId="37" fillId="2" borderId="24" xfId="0" applyFont="1" applyFill="1" applyBorder="1" applyAlignment="1">
      <alignment vertical="center"/>
    </xf>
    <xf numFmtId="0" fontId="38" fillId="0" borderId="0" xfId="0" applyFont="1" applyFill="1" applyAlignment="1">
      <alignment horizontal="right" vertical="center" shrinkToFit="1"/>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19" xfId="0" applyFont="1" applyFill="1" applyBorder="1" applyAlignment="1">
      <alignment horizontal="center" vertical="center"/>
    </xf>
    <xf numFmtId="0" fontId="37" fillId="2" borderId="6" xfId="0" applyNumberFormat="1" applyFont="1" applyFill="1" applyBorder="1" applyAlignment="1" applyProtection="1">
      <alignment vertical="center"/>
      <protection locked="0"/>
    </xf>
    <xf numFmtId="0" fontId="37" fillId="0" borderId="7" xfId="0" applyFont="1" applyFill="1" applyBorder="1" applyAlignment="1">
      <alignment horizontal="center" vertical="center"/>
    </xf>
    <xf numFmtId="176" fontId="37" fillId="0" borderId="47" xfId="0" applyNumberFormat="1" applyFont="1" applyFill="1" applyBorder="1" applyAlignment="1" applyProtection="1">
      <alignment horizontal="right" vertical="center"/>
      <protection locked="0"/>
    </xf>
    <xf numFmtId="0" fontId="37" fillId="0" borderId="20" xfId="0" applyFont="1" applyFill="1" applyBorder="1" applyAlignment="1" applyProtection="1">
      <alignment horizontal="right" vertical="center"/>
      <protection locked="0"/>
    </xf>
    <xf numFmtId="0" fontId="45"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0" xfId="0" applyFont="1" applyFill="1" applyBorder="1" applyAlignment="1">
      <alignment horizontal="left" vertical="center" wrapText="1"/>
    </xf>
    <xf numFmtId="49" fontId="41" fillId="0" borderId="2" xfId="0" applyNumberFormat="1" applyFont="1" applyFill="1" applyBorder="1" applyAlignment="1">
      <alignment vertical="center" wrapText="1"/>
    </xf>
    <xf numFmtId="49" fontId="41" fillId="0" borderId="3" xfId="0" applyNumberFormat="1" applyFont="1" applyFill="1" applyBorder="1" applyAlignment="1">
      <alignment vertical="center" wrapText="1"/>
    </xf>
    <xf numFmtId="49" fontId="41" fillId="0" borderId="4" xfId="0" applyNumberFormat="1" applyFont="1" applyFill="1" applyBorder="1" applyAlignment="1">
      <alignment vertical="center" wrapText="1"/>
    </xf>
    <xf numFmtId="49" fontId="40" fillId="0" borderId="2"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49" fontId="40" fillId="0" borderId="4" xfId="0" applyNumberFormat="1" applyFont="1" applyFill="1" applyBorder="1" applyAlignment="1">
      <alignment horizontal="center" vertical="center" wrapText="1"/>
    </xf>
    <xf numFmtId="49" fontId="40" fillId="0" borderId="5" xfId="0" applyNumberFormat="1" applyFont="1" applyFill="1" applyBorder="1" applyAlignment="1">
      <alignment horizontal="center" vertical="center" wrapText="1"/>
    </xf>
    <xf numFmtId="49" fontId="40" fillId="0" borderId="6" xfId="0" applyNumberFormat="1" applyFont="1" applyFill="1" applyBorder="1" applyAlignment="1">
      <alignment horizontal="center" vertical="center" wrapText="1"/>
    </xf>
    <xf numFmtId="49" fontId="40" fillId="0" borderId="7" xfId="0" applyNumberFormat="1" applyFont="1" applyFill="1" applyBorder="1" applyAlignment="1">
      <alignment horizontal="center" vertical="center" wrapText="1"/>
    </xf>
    <xf numFmtId="0" fontId="40" fillId="0" borderId="5"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90" xfId="0" applyFont="1" applyFill="1" applyBorder="1" applyAlignment="1">
      <alignment horizontal="left" vertical="center" wrapText="1"/>
    </xf>
    <xf numFmtId="0" fontId="40" fillId="0" borderId="2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6"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19" xfId="0" applyFont="1" applyFill="1" applyBorder="1" applyAlignment="1">
      <alignment horizontal="left" vertical="center" wrapText="1"/>
    </xf>
    <xf numFmtId="0" fontId="40" fillId="0" borderId="91" xfId="0" applyFont="1" applyFill="1" applyBorder="1" applyAlignment="1">
      <alignment horizontal="left" vertical="center" wrapText="1"/>
    </xf>
    <xf numFmtId="0" fontId="41" fillId="2" borderId="86" xfId="0" applyFont="1" applyFill="1" applyBorder="1" applyAlignment="1">
      <alignment horizontal="left" vertical="center" wrapText="1"/>
    </xf>
    <xf numFmtId="0" fontId="41" fillId="2" borderId="87" xfId="0" applyFont="1" applyFill="1" applyBorder="1" applyAlignment="1">
      <alignment horizontal="left" vertical="center" wrapText="1"/>
    </xf>
    <xf numFmtId="0" fontId="41" fillId="2" borderId="10" xfId="0" applyFont="1" applyFill="1" applyBorder="1" applyAlignment="1">
      <alignment vertical="center" wrapText="1"/>
    </xf>
    <xf numFmtId="0" fontId="41" fillId="2" borderId="20" xfId="0" applyFont="1" applyFill="1" applyBorder="1" applyAlignment="1">
      <alignment vertical="center" wrapText="1"/>
    </xf>
    <xf numFmtId="0" fontId="41" fillId="2" borderId="51" xfId="0" applyFont="1" applyFill="1" applyBorder="1" applyAlignment="1">
      <alignment vertical="center" wrapText="1"/>
    </xf>
    <xf numFmtId="0" fontId="41" fillId="2" borderId="13" xfId="0" applyFont="1" applyFill="1" applyBorder="1" applyAlignment="1">
      <alignment vertical="center" wrapText="1"/>
    </xf>
    <xf numFmtId="0" fontId="41" fillId="2" borderId="14" xfId="0" applyFont="1" applyFill="1" applyBorder="1" applyAlignment="1">
      <alignment horizontal="left" vertical="center" wrapText="1"/>
    </xf>
    <xf numFmtId="0" fontId="41" fillId="2" borderId="88" xfId="0" applyFont="1" applyFill="1" applyBorder="1" applyAlignment="1">
      <alignment horizontal="left" vertical="center" wrapText="1"/>
    </xf>
    <xf numFmtId="0" fontId="41" fillId="2" borderId="13" xfId="0" applyFont="1" applyFill="1" applyBorder="1" applyAlignment="1">
      <alignment horizontal="left" vertical="center" wrapText="1"/>
    </xf>
    <xf numFmtId="0" fontId="41" fillId="2" borderId="10" xfId="0" applyFont="1" applyFill="1" applyBorder="1" applyAlignment="1">
      <alignment horizontal="left" vertical="center" wrapText="1"/>
    </xf>
    <xf numFmtId="176" fontId="37" fillId="5" borderId="85" xfId="0" applyNumberFormat="1" applyFont="1" applyFill="1" applyBorder="1" applyAlignment="1" applyProtection="1">
      <alignment horizontal="center" vertical="center"/>
      <protection locked="0"/>
    </xf>
    <xf numFmtId="176" fontId="37" fillId="5" borderId="86" xfId="0" applyNumberFormat="1" applyFont="1" applyFill="1" applyBorder="1" applyAlignment="1" applyProtection="1">
      <alignment horizontal="center" vertical="center"/>
      <protection locked="0"/>
    </xf>
    <xf numFmtId="176" fontId="37" fillId="5" borderId="87" xfId="0" applyNumberFormat="1" applyFont="1" applyFill="1" applyBorder="1" applyAlignment="1" applyProtection="1">
      <alignment horizontal="center" vertical="center"/>
      <protection locked="0"/>
    </xf>
    <xf numFmtId="176" fontId="37" fillId="0" borderId="2" xfId="0" applyNumberFormat="1" applyFont="1" applyFill="1" applyBorder="1" applyAlignment="1" applyProtection="1">
      <alignment horizontal="right" vertical="center"/>
      <protection locked="0"/>
    </xf>
    <xf numFmtId="0" fontId="37" fillId="2" borderId="21"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7" fillId="2" borderId="22" xfId="0" applyFont="1" applyFill="1" applyBorder="1" applyAlignment="1" applyProtection="1">
      <alignment vertical="center"/>
      <protection locked="0"/>
    </xf>
    <xf numFmtId="176" fontId="37" fillId="5" borderId="85" xfId="0" applyNumberFormat="1" applyFont="1" applyFill="1" applyBorder="1" applyAlignment="1" applyProtection="1">
      <alignment vertical="center"/>
      <protection locked="0"/>
    </xf>
    <xf numFmtId="176" fontId="37" fillId="5" borderId="86" xfId="0" applyNumberFormat="1" applyFont="1" applyFill="1" applyBorder="1" applyAlignment="1" applyProtection="1">
      <alignment vertical="center"/>
      <protection locked="0"/>
    </xf>
    <xf numFmtId="176" fontId="37" fillId="5" borderId="87" xfId="0" applyNumberFormat="1" applyFont="1" applyFill="1" applyBorder="1" applyAlignment="1" applyProtection="1">
      <alignment vertical="center"/>
      <protection locked="0"/>
    </xf>
    <xf numFmtId="176" fontId="37" fillId="2" borderId="50" xfId="0" applyNumberFormat="1" applyFont="1" applyFill="1" applyBorder="1" applyAlignment="1" applyProtection="1">
      <alignment vertical="center"/>
      <protection locked="0"/>
    </xf>
    <xf numFmtId="176" fontId="37" fillId="2" borderId="51" xfId="0" applyNumberFormat="1" applyFont="1" applyFill="1" applyBorder="1" applyAlignment="1" applyProtection="1">
      <alignment vertical="center"/>
      <protection locked="0"/>
    </xf>
    <xf numFmtId="176" fontId="37" fillId="5" borderId="63" xfId="0" applyNumberFormat="1" applyFont="1" applyFill="1" applyBorder="1" applyAlignment="1" applyProtection="1">
      <alignment vertical="center"/>
      <protection locked="0"/>
    </xf>
    <xf numFmtId="176" fontId="37" fillId="5" borderId="53" xfId="0" applyNumberFormat="1" applyFont="1" applyFill="1" applyBorder="1" applyAlignment="1" applyProtection="1">
      <alignment vertical="center"/>
      <protection locked="0"/>
    </xf>
    <xf numFmtId="176" fontId="37" fillId="5" borderId="64" xfId="0" applyNumberFormat="1" applyFont="1" applyFill="1" applyBorder="1" applyAlignment="1" applyProtection="1">
      <alignment vertical="center"/>
      <protection locked="0"/>
    </xf>
    <xf numFmtId="176" fontId="37" fillId="2" borderId="52" xfId="0" applyNumberFormat="1" applyFont="1" applyFill="1" applyBorder="1" applyAlignment="1" applyProtection="1">
      <alignment vertical="center"/>
      <protection locked="0"/>
    </xf>
    <xf numFmtId="176" fontId="37" fillId="2" borderId="14" xfId="0" applyNumberFormat="1" applyFont="1" applyFill="1" applyBorder="1" applyAlignment="1" applyProtection="1">
      <alignment vertical="center"/>
      <protection locked="0"/>
    </xf>
    <xf numFmtId="176" fontId="37" fillId="0" borderId="52" xfId="0" applyNumberFormat="1" applyFont="1" applyFill="1" applyBorder="1" applyAlignment="1" applyProtection="1">
      <alignment vertical="center"/>
      <protection locked="0"/>
    </xf>
    <xf numFmtId="176" fontId="37" fillId="0" borderId="14" xfId="0" applyNumberFormat="1" applyFont="1" applyFill="1" applyBorder="1" applyAlignment="1" applyProtection="1">
      <alignment vertical="center"/>
      <protection locked="0"/>
    </xf>
    <xf numFmtId="0" fontId="37" fillId="2" borderId="23" xfId="0" applyFont="1" applyFill="1" applyBorder="1" applyAlignment="1" applyProtection="1">
      <alignment vertical="center"/>
      <protection locked="0"/>
    </xf>
    <xf numFmtId="0" fontId="37" fillId="2" borderId="19" xfId="0" applyFont="1" applyFill="1" applyBorder="1" applyAlignment="1" applyProtection="1">
      <alignment vertical="center"/>
      <protection locked="0"/>
    </xf>
    <xf numFmtId="0" fontId="37" fillId="2" borderId="24" xfId="0" applyFont="1" applyFill="1" applyBorder="1" applyAlignment="1" applyProtection="1">
      <alignment vertical="center"/>
      <protection locked="0"/>
    </xf>
    <xf numFmtId="0" fontId="37" fillId="0" borderId="9" xfId="0" applyFont="1" applyFill="1" applyBorder="1" applyAlignment="1">
      <alignment horizontal="left" vertical="center"/>
    </xf>
    <xf numFmtId="0" fontId="37" fillId="0" borderId="10" xfId="0" applyFont="1" applyFill="1" applyBorder="1" applyAlignment="1">
      <alignment horizontal="left" vertical="center"/>
    </xf>
    <xf numFmtId="0" fontId="37" fillId="0" borderId="11" xfId="0" applyFont="1" applyFill="1" applyBorder="1" applyAlignment="1">
      <alignment horizontal="left" vertical="center"/>
    </xf>
    <xf numFmtId="0" fontId="37" fillId="0" borderId="10" xfId="0" applyFont="1" applyFill="1" applyBorder="1" applyAlignment="1">
      <alignment horizontal="left" vertical="center" wrapText="1"/>
    </xf>
    <xf numFmtId="176" fontId="37" fillId="0" borderId="50" xfId="0" applyNumberFormat="1" applyFont="1" applyFill="1" applyBorder="1" applyAlignment="1" applyProtection="1">
      <alignment vertical="center"/>
      <protection locked="0"/>
    </xf>
    <xf numFmtId="176" fontId="37" fillId="0" borderId="51" xfId="0" applyNumberFormat="1" applyFont="1" applyFill="1" applyBorder="1" applyAlignment="1" applyProtection="1">
      <alignment vertical="center"/>
      <protection locked="0"/>
    </xf>
    <xf numFmtId="182" fontId="37" fillId="0" borderId="51" xfId="0" applyNumberFormat="1" applyFont="1" applyFill="1" applyBorder="1" applyAlignment="1" applyProtection="1">
      <alignment horizontal="center" vertical="center"/>
      <protection locked="0"/>
    </xf>
    <xf numFmtId="182" fontId="37" fillId="0" borderId="79" xfId="0" applyNumberFormat="1" applyFont="1" applyFill="1" applyBorder="1" applyAlignment="1" applyProtection="1">
      <alignment horizontal="center" vertical="center"/>
      <protection locked="0"/>
    </xf>
    <xf numFmtId="0" fontId="48" fillId="2" borderId="14" xfId="0" applyFont="1" applyFill="1" applyBorder="1" applyAlignment="1">
      <alignment horizontal="left" vertical="center" wrapText="1"/>
    </xf>
    <xf numFmtId="0" fontId="48" fillId="2" borderId="88" xfId="0" applyFont="1" applyFill="1" applyBorder="1" applyAlignment="1">
      <alignment horizontal="left" vertical="center" wrapText="1"/>
    </xf>
    <xf numFmtId="182" fontId="37" fillId="0" borderId="10" xfId="0" applyNumberFormat="1" applyFont="1" applyFill="1" applyBorder="1" applyAlignment="1" applyProtection="1">
      <alignment horizontal="center" vertical="center"/>
      <protection locked="0"/>
    </xf>
    <xf numFmtId="182" fontId="37" fillId="0" borderId="11" xfId="0" applyNumberFormat="1" applyFont="1" applyFill="1" applyBorder="1" applyAlignment="1" applyProtection="1">
      <alignment horizontal="center" vertical="center"/>
      <protection locked="0"/>
    </xf>
    <xf numFmtId="176" fontId="37" fillId="0" borderId="2" xfId="0" applyNumberFormat="1" applyFont="1" applyFill="1" applyBorder="1" applyAlignment="1" applyProtection="1">
      <alignment vertical="center"/>
      <protection locked="0"/>
    </xf>
    <xf numFmtId="176" fontId="37" fillId="0" borderId="3" xfId="0" applyNumberFormat="1" applyFont="1" applyFill="1" applyBorder="1" applyAlignment="1" applyProtection="1">
      <alignment vertical="center"/>
      <protection locked="0"/>
    </xf>
    <xf numFmtId="182" fontId="37" fillId="0" borderId="14" xfId="0" applyNumberFormat="1" applyFont="1" applyFill="1" applyBorder="1" applyAlignment="1" applyProtection="1">
      <alignment horizontal="center" vertical="center"/>
      <protection locked="0"/>
    </xf>
    <xf numFmtId="182" fontId="37" fillId="0" borderId="88" xfId="0" applyNumberFormat="1" applyFont="1" applyFill="1" applyBorder="1" applyAlignment="1" applyProtection="1">
      <alignment horizontal="center" vertical="center"/>
      <protection locked="0"/>
    </xf>
    <xf numFmtId="176" fontId="37" fillId="5" borderId="61" xfId="0" applyNumberFormat="1" applyFont="1" applyFill="1" applyBorder="1" applyAlignment="1" applyProtection="1">
      <alignment horizontal="center" vertical="center"/>
      <protection locked="0"/>
    </xf>
    <xf numFmtId="176" fontId="37" fillId="5" borderId="10" xfId="0" applyNumberFormat="1" applyFont="1" applyFill="1" applyBorder="1" applyAlignment="1" applyProtection="1">
      <alignment horizontal="center" vertical="center"/>
      <protection locked="0"/>
    </xf>
    <xf numFmtId="176" fontId="37" fillId="5" borderId="62" xfId="0" applyNumberFormat="1" applyFont="1" applyFill="1" applyBorder="1" applyAlignment="1" applyProtection="1">
      <alignment horizontal="center" vertical="center"/>
      <protection locked="0"/>
    </xf>
    <xf numFmtId="176" fontId="37" fillId="5" borderId="63" xfId="0" applyNumberFormat="1" applyFont="1" applyFill="1" applyBorder="1" applyAlignment="1" applyProtection="1">
      <alignment horizontal="center" vertical="center"/>
      <protection locked="0"/>
    </xf>
    <xf numFmtId="176" fontId="37" fillId="5" borderId="53" xfId="0" applyNumberFormat="1" applyFont="1" applyFill="1" applyBorder="1" applyAlignment="1" applyProtection="1">
      <alignment horizontal="center" vertical="center"/>
      <protection locked="0"/>
    </xf>
    <xf numFmtId="176" fontId="37" fillId="5" borderId="64" xfId="0" applyNumberFormat="1" applyFont="1" applyFill="1" applyBorder="1" applyAlignment="1" applyProtection="1">
      <alignment horizontal="center" vertical="center"/>
      <protection locked="0"/>
    </xf>
    <xf numFmtId="0" fontId="41" fillId="0" borderId="0" xfId="0" applyFont="1" applyFill="1" applyAlignment="1">
      <alignment horizontal="left" vertical="top" wrapText="1"/>
    </xf>
    <xf numFmtId="0" fontId="44" fillId="0" borderId="0" xfId="0" applyFont="1" applyFill="1" applyBorder="1" applyAlignment="1">
      <alignment horizontal="left" vertical="center" wrapText="1"/>
    </xf>
    <xf numFmtId="0" fontId="44" fillId="0" borderId="42" xfId="0" applyFont="1" applyFill="1" applyBorder="1" applyAlignment="1">
      <alignment horizontal="left" vertical="center" wrapText="1"/>
    </xf>
    <xf numFmtId="0" fontId="44" fillId="5" borderId="0" xfId="0" applyFont="1" applyFill="1" applyBorder="1" applyAlignment="1">
      <alignment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176" fontId="37" fillId="5" borderId="61" xfId="0" applyNumberFormat="1" applyFont="1" applyFill="1" applyBorder="1" applyAlignment="1" applyProtection="1">
      <alignment vertical="center"/>
      <protection locked="0"/>
    </xf>
    <xf numFmtId="176" fontId="37" fillId="5" borderId="10" xfId="0" applyNumberFormat="1" applyFont="1" applyFill="1" applyBorder="1" applyAlignment="1" applyProtection="1">
      <alignment vertical="center"/>
      <protection locked="0"/>
    </xf>
    <xf numFmtId="176" fontId="37" fillId="5" borderId="62" xfId="0" applyNumberFormat="1" applyFont="1" applyFill="1" applyBorder="1" applyAlignment="1" applyProtection="1">
      <alignment vertical="center"/>
      <protection locked="0"/>
    </xf>
    <xf numFmtId="176" fontId="37" fillId="2" borderId="12" xfId="0" applyNumberFormat="1" applyFont="1" applyFill="1" applyBorder="1" applyAlignment="1" applyProtection="1">
      <alignment vertical="center"/>
      <protection locked="0"/>
    </xf>
    <xf numFmtId="176" fontId="37" fillId="2" borderId="10" xfId="0" applyNumberFormat="1" applyFont="1" applyFill="1" applyBorder="1" applyAlignment="1" applyProtection="1">
      <alignment vertical="center"/>
      <protection locked="0"/>
    </xf>
    <xf numFmtId="176" fontId="37" fillId="5" borderId="26" xfId="0" applyNumberFormat="1" applyFont="1" applyFill="1" applyBorder="1" applyAlignment="1" applyProtection="1">
      <alignment vertical="center"/>
      <protection locked="0"/>
    </xf>
    <xf numFmtId="176" fontId="37" fillId="5" borderId="27" xfId="0" applyNumberFormat="1" applyFont="1" applyFill="1" applyBorder="1" applyAlignment="1" applyProtection="1">
      <alignment vertical="center"/>
      <protection locked="0"/>
    </xf>
    <xf numFmtId="176" fontId="37" fillId="5" borderId="58" xfId="0" applyNumberFormat="1" applyFont="1" applyFill="1" applyBorder="1" applyAlignment="1" applyProtection="1">
      <alignment vertical="center"/>
      <protection locked="0"/>
    </xf>
    <xf numFmtId="176" fontId="37" fillId="0" borderId="12" xfId="0" applyNumberFormat="1" applyFont="1" applyFill="1" applyBorder="1" applyAlignment="1" applyProtection="1">
      <alignment vertical="center"/>
      <protection locked="0"/>
    </xf>
    <xf numFmtId="176" fontId="37" fillId="0" borderId="10" xfId="0" applyNumberFormat="1" applyFont="1" applyFill="1" applyBorder="1" applyAlignment="1" applyProtection="1">
      <alignment vertical="center"/>
      <protection locked="0"/>
    </xf>
    <xf numFmtId="176" fontId="45" fillId="0" borderId="0" xfId="0" applyNumberFormat="1" applyFont="1" applyFill="1" applyBorder="1" applyAlignment="1" applyProtection="1">
      <alignment vertical="center" shrinkToFit="1"/>
      <protection locked="0"/>
    </xf>
    <xf numFmtId="0" fontId="37" fillId="0" borderId="20" xfId="0" applyFont="1" applyFill="1" applyBorder="1" applyAlignment="1">
      <alignment horizontal="center" vertical="center"/>
    </xf>
    <xf numFmtId="0" fontId="37" fillId="0" borderId="48" xfId="0" applyFont="1" applyFill="1" applyBorder="1" applyAlignment="1">
      <alignment horizontal="center" vertical="center"/>
    </xf>
    <xf numFmtId="176" fontId="37" fillId="7" borderId="26" xfId="0" applyNumberFormat="1" applyFont="1" applyFill="1" applyBorder="1" applyAlignment="1" applyProtection="1">
      <alignment horizontal="right" vertical="center"/>
      <protection locked="0"/>
    </xf>
    <xf numFmtId="0" fontId="37" fillId="7" borderId="27" xfId="0" applyFont="1" applyFill="1" applyBorder="1" applyAlignment="1" applyProtection="1">
      <alignment horizontal="right" vertical="center"/>
      <protection locked="0"/>
    </xf>
    <xf numFmtId="0" fontId="37"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1" fillId="3" borderId="2" xfId="0" applyFont="1" applyFill="1" applyBorder="1" applyAlignment="1" applyProtection="1">
      <alignment horizontal="center" vertical="center" wrapText="1" shrinkToFit="1"/>
      <protection locked="0"/>
    </xf>
    <xf numFmtId="0" fontId="41" fillId="3" borderId="3" xfId="0" applyFont="1" applyFill="1" applyBorder="1" applyAlignment="1" applyProtection="1">
      <alignment horizontal="center" vertical="center" wrapText="1" shrinkToFit="1"/>
      <protection locked="0"/>
    </xf>
    <xf numFmtId="0" fontId="41" fillId="3" borderId="4" xfId="0" applyFont="1" applyFill="1" applyBorder="1" applyAlignment="1" applyProtection="1">
      <alignment horizontal="center" vertical="center" wrapText="1" shrinkToFit="1"/>
      <protection locked="0"/>
    </xf>
    <xf numFmtId="0" fontId="41" fillId="3" borderId="5" xfId="0" applyFont="1" applyFill="1" applyBorder="1" applyAlignment="1" applyProtection="1">
      <alignment horizontal="center" vertical="center" wrapText="1" shrinkToFit="1"/>
      <protection locked="0"/>
    </xf>
    <xf numFmtId="0" fontId="41" fillId="3" borderId="6" xfId="0" applyFont="1" applyFill="1" applyBorder="1" applyAlignment="1" applyProtection="1">
      <alignment horizontal="center" vertical="center" wrapText="1" shrinkToFit="1"/>
      <protection locked="0"/>
    </xf>
    <xf numFmtId="0" fontId="41" fillId="3" borderId="7" xfId="0" applyFont="1" applyFill="1" applyBorder="1" applyAlignment="1" applyProtection="1">
      <alignment horizontal="center" vertical="center" wrapText="1" shrinkToFit="1"/>
      <protection locked="0"/>
    </xf>
    <xf numFmtId="0" fontId="41" fillId="2" borderId="53" xfId="0" applyFont="1" applyFill="1" applyBorder="1" applyAlignment="1">
      <alignment horizontal="left" vertical="center" wrapText="1"/>
    </xf>
    <xf numFmtId="0" fontId="37" fillId="6" borderId="2" xfId="0" applyFont="1"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48" fillId="2" borderId="10" xfId="0" applyFont="1" applyFill="1" applyBorder="1" applyAlignment="1">
      <alignment vertical="center" wrapText="1"/>
    </xf>
    <xf numFmtId="0" fontId="37" fillId="0" borderId="122" xfId="0" applyFont="1" applyFill="1" applyBorder="1" applyAlignment="1" applyProtection="1">
      <alignment horizontal="center" vertical="center" shrinkToFit="1"/>
      <protection locked="0"/>
    </xf>
    <xf numFmtId="0" fontId="37" fillId="0" borderId="123" xfId="0" applyFont="1" applyFill="1" applyBorder="1" applyAlignment="1" applyProtection="1">
      <alignment horizontal="center" vertical="center" shrinkToFit="1"/>
      <protection locked="0"/>
    </xf>
    <xf numFmtId="0" fontId="37" fillId="0" borderId="124" xfId="0" applyFont="1" applyFill="1" applyBorder="1" applyAlignment="1" applyProtection="1">
      <alignment horizontal="center" vertical="center" shrinkToFit="1"/>
      <protection locked="0"/>
    </xf>
    <xf numFmtId="0" fontId="37" fillId="0" borderId="125" xfId="0" applyFont="1" applyFill="1" applyBorder="1" applyAlignment="1" applyProtection="1">
      <alignment horizontal="center" vertical="center" shrinkToFit="1"/>
      <protection locked="0"/>
    </xf>
    <xf numFmtId="0" fontId="37" fillId="0" borderId="126" xfId="0" applyFont="1" applyFill="1" applyBorder="1" applyAlignment="1" applyProtection="1">
      <alignment horizontal="center" vertical="center" shrinkToFit="1"/>
      <protection locked="0"/>
    </xf>
    <xf numFmtId="0" fontId="37" fillId="0" borderId="127" xfId="0" applyFont="1" applyFill="1" applyBorder="1" applyAlignment="1" applyProtection="1">
      <alignment horizontal="center" vertical="center" shrinkToFit="1"/>
      <protection locked="0"/>
    </xf>
    <xf numFmtId="0" fontId="41" fillId="2" borderId="51" xfId="0" applyFont="1" applyFill="1" applyBorder="1" applyAlignment="1">
      <alignment horizontal="left" vertical="center" wrapText="1"/>
    </xf>
    <xf numFmtId="0" fontId="41" fillId="2" borderId="95" xfId="0" applyFont="1" applyFill="1" applyBorder="1" applyAlignment="1">
      <alignment horizontal="left" vertical="center" wrapText="1"/>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26" xfId="0" applyFont="1" applyFill="1" applyBorder="1" applyAlignment="1">
      <alignment vertical="center"/>
    </xf>
    <xf numFmtId="0" fontId="43" fillId="0" borderId="27" xfId="0" applyFont="1" applyFill="1" applyBorder="1" applyAlignment="1">
      <alignment vertical="center"/>
    </xf>
    <xf numFmtId="0" fontId="43" fillId="0" borderId="58" xfId="0" applyFont="1" applyFill="1" applyBorder="1" applyAlignment="1">
      <alignment vertical="center"/>
    </xf>
    <xf numFmtId="0" fontId="40" fillId="0" borderId="81"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wrapText="1"/>
      <protection locked="0"/>
    </xf>
    <xf numFmtId="0" fontId="40" fillId="0" borderId="103" xfId="0" applyFont="1" applyBorder="1" applyAlignment="1" applyProtection="1">
      <alignment horizontal="center" vertical="center"/>
      <protection locked="0"/>
    </xf>
    <xf numFmtId="0" fontId="40" fillId="0" borderId="107" xfId="0" applyFont="1" applyBorder="1" applyAlignment="1" applyProtection="1">
      <alignment horizontal="center" vertical="center"/>
      <protection locked="0"/>
    </xf>
    <xf numFmtId="0" fontId="40" fillId="2" borderId="16" xfId="0" applyFont="1" applyFill="1" applyBorder="1" applyAlignment="1" applyProtection="1">
      <alignment horizontal="center" vertical="center" wrapText="1"/>
      <protection locked="0"/>
    </xf>
    <xf numFmtId="0" fontId="40" fillId="2" borderId="46" xfId="0" applyFont="1" applyFill="1" applyBorder="1" applyAlignment="1" applyProtection="1">
      <alignment horizontal="center" vertical="center" wrapText="1"/>
      <protection locked="0"/>
    </xf>
    <xf numFmtId="0" fontId="40" fillId="7" borderId="102" xfId="0" applyFont="1" applyFill="1" applyBorder="1" applyAlignment="1" applyProtection="1">
      <alignment horizontal="center" vertical="center" wrapText="1"/>
      <protection locked="0"/>
    </xf>
    <xf numFmtId="0" fontId="40" fillId="7" borderId="3" xfId="0" applyFont="1" applyFill="1" applyBorder="1" applyAlignment="1" applyProtection="1">
      <alignment horizontal="center" vertical="center" wrapText="1"/>
      <protection locked="0"/>
    </xf>
    <xf numFmtId="0" fontId="37" fillId="0" borderId="28"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113" xfId="0" applyFont="1" applyBorder="1" applyAlignment="1" applyProtection="1">
      <alignment horizontal="center" vertical="center"/>
      <protection locked="0"/>
    </xf>
    <xf numFmtId="0" fontId="37" fillId="0" borderId="114"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0" fontId="40" fillId="0" borderId="113" xfId="0" applyFont="1" applyBorder="1" applyAlignment="1" applyProtection="1">
      <alignment horizontal="center" vertical="center"/>
      <protection locked="0"/>
    </xf>
    <xf numFmtId="0" fontId="40" fillId="0" borderId="114" xfId="0" applyFont="1" applyBorder="1" applyAlignment="1" applyProtection="1">
      <alignment horizontal="center" vertical="center"/>
      <protection locked="0"/>
    </xf>
    <xf numFmtId="0" fontId="40" fillId="0" borderId="24" xfId="0" applyFont="1" applyBorder="1" applyAlignment="1" applyProtection="1">
      <alignment horizontal="center" vertical="center"/>
      <protection locked="0"/>
    </xf>
    <xf numFmtId="176" fontId="40" fillId="5" borderId="109" xfId="0" applyNumberFormat="1" applyFont="1" applyFill="1" applyBorder="1" applyAlignment="1" applyProtection="1">
      <alignment horizontal="center" vertical="center" shrinkToFit="1"/>
    </xf>
    <xf numFmtId="176" fontId="40" fillId="5" borderId="116" xfId="0" applyNumberFormat="1" applyFont="1" applyFill="1" applyBorder="1" applyAlignment="1" applyProtection="1">
      <alignment horizontal="center" vertical="center" shrinkToFit="1"/>
    </xf>
    <xf numFmtId="0" fontId="37" fillId="0" borderId="117" xfId="0" applyFont="1" applyFill="1" applyBorder="1" applyAlignment="1" applyProtection="1">
      <alignment horizontal="left" vertical="center" wrapText="1"/>
      <protection locked="0"/>
    </xf>
    <xf numFmtId="0" fontId="37" fillId="0" borderId="103" xfId="0" applyFont="1" applyFill="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29" fillId="2" borderId="23" xfId="0" applyFont="1" applyFill="1" applyBorder="1" applyAlignment="1" applyProtection="1">
      <alignment horizontal="center" vertical="center" wrapText="1"/>
      <protection locked="0"/>
    </xf>
    <xf numFmtId="0" fontId="29" fillId="2" borderId="24"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40" fillId="2" borderId="4"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protection locked="0"/>
    </xf>
    <xf numFmtId="0" fontId="40" fillId="6" borderId="44" xfId="0" applyFont="1" applyFill="1" applyBorder="1" applyAlignment="1" applyProtection="1">
      <alignment horizontal="left" vertical="center" wrapText="1"/>
      <protection locked="0"/>
    </xf>
    <xf numFmtId="0" fontId="40" fillId="6" borderId="25"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center" vertical="center" wrapText="1"/>
      <protection locked="0"/>
    </xf>
    <xf numFmtId="0" fontId="41" fillId="2" borderId="23" xfId="0" applyFont="1" applyFill="1" applyBorder="1" applyAlignment="1" applyProtection="1">
      <alignment horizontal="center" vertical="center" wrapText="1"/>
      <protection locked="0"/>
    </xf>
    <xf numFmtId="0" fontId="41" fillId="2" borderId="19"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protection locked="0"/>
    </xf>
    <xf numFmtId="0" fontId="40" fillId="2" borderId="6" xfId="0" applyFont="1" applyFill="1" applyBorder="1" applyAlignment="1" applyProtection="1">
      <alignment horizontal="center" vertical="center"/>
      <protection locked="0"/>
    </xf>
    <xf numFmtId="0" fontId="40" fillId="2" borderId="7" xfId="0" applyFont="1" applyFill="1" applyBorder="1" applyAlignment="1" applyProtection="1">
      <alignment horizontal="center" vertical="center"/>
      <protection locked="0"/>
    </xf>
    <xf numFmtId="0" fontId="40" fillId="2" borderId="21" xfId="0" applyFont="1" applyFill="1" applyBorder="1" applyAlignment="1" applyProtection="1">
      <alignment horizontal="center" vertical="center"/>
      <protection locked="0"/>
    </xf>
    <xf numFmtId="0" fontId="40" fillId="2" borderId="0" xfId="0" applyFont="1" applyFill="1" applyBorder="1" applyAlignment="1" applyProtection="1">
      <alignment horizontal="center" vertical="center"/>
      <protection locked="0"/>
    </xf>
    <xf numFmtId="0" fontId="40" fillId="2" borderId="22"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46" xfId="0" applyFont="1" applyFill="1" applyBorder="1" applyAlignment="1" applyProtection="1">
      <alignment horizontal="center" vertical="center"/>
      <protection locked="0"/>
    </xf>
    <xf numFmtId="0" fontId="40" fillId="2" borderId="23" xfId="0" applyFont="1" applyFill="1" applyBorder="1" applyAlignment="1" applyProtection="1">
      <alignment horizontal="center" vertical="top"/>
      <protection locked="0"/>
    </xf>
    <xf numFmtId="0" fontId="40" fillId="2" borderId="24" xfId="0" applyFont="1" applyFill="1" applyBorder="1" applyAlignment="1" applyProtection="1">
      <alignment horizontal="center" vertical="top"/>
      <protection locked="0"/>
    </xf>
    <xf numFmtId="0" fontId="40" fillId="0" borderId="81" xfId="0" applyFont="1" applyBorder="1" applyAlignment="1" applyProtection="1">
      <alignment horizontal="center" vertical="center"/>
      <protection locked="0"/>
    </xf>
    <xf numFmtId="0" fontId="40" fillId="0" borderId="101" xfId="0" applyFont="1" applyBorder="1" applyAlignment="1" applyProtection="1">
      <alignment horizontal="center" vertical="center"/>
      <protection locked="0"/>
    </xf>
    <xf numFmtId="0" fontId="49" fillId="0" borderId="29" xfId="0" applyFont="1" applyBorder="1" applyAlignment="1" applyProtection="1">
      <alignment horizontal="left" vertical="center" wrapText="1"/>
      <protection locked="0"/>
    </xf>
    <xf numFmtId="0" fontId="40" fillId="2" borderId="81" xfId="0" applyFont="1" applyFill="1" applyBorder="1" applyAlignment="1" applyProtection="1">
      <alignment horizontal="center" vertical="center" wrapText="1"/>
      <protection locked="0"/>
    </xf>
    <xf numFmtId="0" fontId="37" fillId="0" borderId="0" xfId="0" applyFont="1" applyAlignment="1">
      <alignment horizontal="left" vertical="center"/>
    </xf>
    <xf numFmtId="0" fontId="48" fillId="0" borderId="81"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0" fillId="0" borderId="67" xfId="0" applyFont="1" applyBorder="1" applyAlignment="1" applyProtection="1">
      <alignment horizontal="center" vertical="center"/>
      <protection locked="0"/>
    </xf>
    <xf numFmtId="0" fontId="77" fillId="0" borderId="0" xfId="0" applyFont="1" applyFill="1" applyBorder="1" applyAlignment="1">
      <alignment horizontal="center" vertical="center"/>
    </xf>
    <xf numFmtId="176" fontId="77" fillId="0" borderId="0" xfId="0" applyNumberFormat="1" applyFont="1" applyFill="1" applyBorder="1" applyAlignment="1" applyProtection="1">
      <alignment vertical="center" shrinkToFit="1"/>
      <protection locked="0"/>
    </xf>
    <xf numFmtId="0" fontId="77" fillId="0" borderId="0" xfId="0" applyFont="1" applyFill="1" applyBorder="1" applyAlignment="1" applyProtection="1">
      <alignment vertical="center" shrinkToFit="1"/>
      <protection locked="0"/>
    </xf>
    <xf numFmtId="0" fontId="73" fillId="0" borderId="5" xfId="0" applyFont="1" applyFill="1" applyBorder="1" applyAlignment="1">
      <alignment horizontal="left" vertical="center" wrapText="1"/>
    </xf>
    <xf numFmtId="0" fontId="73" fillId="0" borderId="6" xfId="0" applyFont="1" applyFill="1" applyBorder="1" applyAlignment="1">
      <alignment horizontal="left" vertical="center" wrapText="1"/>
    </xf>
    <xf numFmtId="0" fontId="73" fillId="0" borderId="7" xfId="0" applyFont="1" applyFill="1" applyBorder="1" applyAlignment="1">
      <alignment horizontal="left" vertical="center" wrapText="1"/>
    </xf>
    <xf numFmtId="0" fontId="73" fillId="6" borderId="23" xfId="0" applyFont="1" applyFill="1" applyBorder="1" applyAlignment="1">
      <alignment vertical="center"/>
    </xf>
    <xf numFmtId="0" fontId="73" fillId="6" borderId="19" xfId="0" applyFont="1" applyFill="1" applyBorder="1" applyAlignment="1">
      <alignment vertical="center"/>
    </xf>
    <xf numFmtId="0" fontId="73" fillId="6" borderId="24" xfId="0" applyFont="1" applyFill="1" applyBorder="1" applyAlignment="1">
      <alignment vertical="center"/>
    </xf>
    <xf numFmtId="0" fontId="73" fillId="6" borderId="2" xfId="0" applyFont="1" applyFill="1" applyBorder="1" applyAlignment="1">
      <alignment vertical="center"/>
    </xf>
    <xf numFmtId="0" fontId="73" fillId="6" borderId="3" xfId="0" applyFont="1" applyFill="1" applyBorder="1" applyAlignment="1">
      <alignment vertical="center"/>
    </xf>
    <xf numFmtId="0" fontId="73" fillId="6" borderId="4" xfId="0" applyFont="1" applyFill="1" applyBorder="1" applyAlignment="1">
      <alignment vertical="center"/>
    </xf>
    <xf numFmtId="0" fontId="77" fillId="0" borderId="0" xfId="0" applyFont="1" applyFill="1" applyBorder="1" applyAlignment="1" applyProtection="1">
      <alignment horizontal="center" vertical="center"/>
      <protection locked="0"/>
    </xf>
    <xf numFmtId="0" fontId="73" fillId="0" borderId="0" xfId="0" applyFont="1" applyFill="1" applyBorder="1" applyAlignment="1" applyProtection="1">
      <alignment horizontal="center" vertical="center"/>
      <protection locked="0"/>
    </xf>
    <xf numFmtId="0" fontId="74" fillId="0" borderId="21"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2" borderId="23" xfId="0" applyFont="1" applyFill="1" applyBorder="1" applyAlignment="1">
      <alignment vertical="center"/>
    </xf>
    <xf numFmtId="0" fontId="74" fillId="2" borderId="19" xfId="0" applyFont="1" applyFill="1" applyBorder="1" applyAlignment="1">
      <alignment vertical="center"/>
    </xf>
    <xf numFmtId="0" fontId="74" fillId="2" borderId="24" xfId="0" applyFont="1" applyFill="1" applyBorder="1" applyAlignment="1">
      <alignment vertical="center"/>
    </xf>
    <xf numFmtId="0" fontId="74" fillId="0" borderId="1" xfId="0" applyFont="1" applyFill="1" applyBorder="1" applyAlignment="1" applyProtection="1">
      <alignment horizontal="center" vertical="center"/>
      <protection locked="0"/>
    </xf>
    <xf numFmtId="0" fontId="74" fillId="0" borderId="17" xfId="0" applyFont="1" applyFill="1" applyBorder="1" applyAlignment="1">
      <alignment horizontal="center" vertical="center"/>
    </xf>
    <xf numFmtId="0" fontId="74" fillId="0" borderId="23" xfId="0" applyFont="1" applyFill="1" applyBorder="1" applyAlignment="1">
      <alignment horizontal="center" vertical="center"/>
    </xf>
    <xf numFmtId="0" fontId="74" fillId="2" borderId="1" xfId="0" applyFont="1" applyFill="1" applyBorder="1" applyAlignment="1" applyProtection="1">
      <alignment vertical="center"/>
      <protection locked="0"/>
    </xf>
    <xf numFmtId="0" fontId="74" fillId="0" borderId="24" xfId="0" applyFont="1" applyFill="1" applyBorder="1" applyAlignment="1">
      <alignment horizontal="center" vertical="center"/>
    </xf>
    <xf numFmtId="0" fontId="74" fillId="2" borderId="1" xfId="0" applyFont="1" applyFill="1" applyBorder="1" applyAlignment="1" applyProtection="1">
      <alignment horizontal="left" vertical="center" shrinkToFit="1"/>
      <protection locked="0"/>
    </xf>
    <xf numFmtId="0" fontId="74" fillId="0" borderId="5" xfId="0" applyFont="1" applyFill="1" applyBorder="1" applyAlignment="1">
      <alignment horizontal="center" vertical="center" wrapText="1"/>
    </xf>
    <xf numFmtId="0" fontId="74" fillId="0" borderId="6" xfId="0" applyFont="1" applyFill="1" applyBorder="1" applyAlignment="1">
      <alignment horizontal="center" vertical="center" wrapText="1"/>
    </xf>
    <xf numFmtId="0" fontId="74" fillId="0" borderId="23"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74" fillId="2" borderId="6" xfId="0" applyNumberFormat="1" applyFont="1" applyFill="1" applyBorder="1" applyAlignment="1" applyProtection="1">
      <alignment vertical="center"/>
      <protection locked="0"/>
    </xf>
    <xf numFmtId="0" fontId="74" fillId="2" borderId="21" xfId="0" applyFont="1" applyFill="1" applyBorder="1" applyAlignment="1" applyProtection="1">
      <alignment horizontal="left" vertical="center"/>
      <protection locked="0"/>
    </xf>
    <xf numFmtId="0" fontId="74" fillId="2" borderId="0" xfId="0" applyFont="1" applyFill="1" applyBorder="1" applyAlignment="1" applyProtection="1">
      <alignment horizontal="left" vertical="center"/>
      <protection locked="0"/>
    </xf>
    <xf numFmtId="0" fontId="74" fillId="2" borderId="22" xfId="0" applyFont="1" applyFill="1" applyBorder="1" applyAlignment="1" applyProtection="1">
      <alignment horizontal="left" vertical="center"/>
      <protection locked="0"/>
    </xf>
    <xf numFmtId="0" fontId="74" fillId="2" borderId="23" xfId="0" applyFont="1" applyFill="1" applyBorder="1" applyAlignment="1" applyProtection="1">
      <alignment horizontal="left" vertical="center"/>
      <protection locked="0"/>
    </xf>
    <xf numFmtId="0" fontId="74" fillId="2" borderId="19" xfId="0" applyFont="1" applyFill="1" applyBorder="1" applyAlignment="1" applyProtection="1">
      <alignment horizontal="left" vertical="center"/>
      <protection locked="0"/>
    </xf>
    <xf numFmtId="0" fontId="74" fillId="2" borderId="24" xfId="0" applyFont="1" applyFill="1" applyBorder="1" applyAlignment="1" applyProtection="1">
      <alignment horizontal="left" vertical="center"/>
      <protection locked="0"/>
    </xf>
    <xf numFmtId="0" fontId="74" fillId="0" borderId="50" xfId="0" applyFont="1" applyFill="1" applyBorder="1" applyAlignment="1">
      <alignment horizontal="center" vertical="center" wrapText="1"/>
    </xf>
    <xf numFmtId="0" fontId="74" fillId="0" borderId="51" xfId="0" applyFont="1" applyFill="1" applyBorder="1" applyAlignment="1">
      <alignment horizontal="center" vertical="center" wrapText="1"/>
    </xf>
    <xf numFmtId="0" fontId="74" fillId="2" borderId="50" xfId="0" applyFont="1" applyFill="1" applyBorder="1" applyAlignment="1">
      <alignment vertical="center"/>
    </xf>
    <xf numFmtId="0" fontId="74" fillId="2" borderId="51" xfId="0" applyFont="1" applyFill="1" applyBorder="1" applyAlignment="1">
      <alignment vertical="center"/>
    </xf>
    <xf numFmtId="0" fontId="74" fillId="2" borderId="79" xfId="0" applyFont="1" applyFill="1" applyBorder="1" applyAlignment="1">
      <alignment vertical="center"/>
    </xf>
    <xf numFmtId="0" fontId="76" fillId="0" borderId="0" xfId="0" applyFont="1" applyFill="1" applyAlignment="1">
      <alignment horizontal="right" vertical="center" shrinkToFit="1"/>
    </xf>
    <xf numFmtId="0" fontId="76" fillId="0" borderId="0" xfId="0" applyFont="1" applyFill="1" applyAlignment="1">
      <alignment horizontal="center" vertical="center"/>
    </xf>
    <xf numFmtId="0" fontId="74" fillId="0" borderId="5" xfId="0" applyFont="1" applyFill="1" applyBorder="1" applyAlignment="1">
      <alignment horizontal="center" vertical="center"/>
    </xf>
    <xf numFmtId="0" fontId="74" fillId="0" borderId="6" xfId="0" applyFont="1" applyFill="1" applyBorder="1" applyAlignment="1">
      <alignment horizontal="center" vertical="center"/>
    </xf>
    <xf numFmtId="0" fontId="74" fillId="2" borderId="50" xfId="0" applyFont="1" applyFill="1" applyBorder="1" applyAlignment="1" applyProtection="1">
      <alignment vertical="center"/>
      <protection locked="0"/>
    </xf>
    <xf numFmtId="0" fontId="74" fillId="2" borderId="51" xfId="0" applyFont="1" applyFill="1" applyBorder="1" applyAlignment="1" applyProtection="1">
      <alignment vertical="center"/>
      <protection locked="0"/>
    </xf>
    <xf numFmtId="0" fontId="74" fillId="2" borderId="79" xfId="0" applyFont="1" applyFill="1" applyBorder="1" applyAlignment="1" applyProtection="1">
      <alignment vertical="center"/>
      <protection locked="0"/>
    </xf>
    <xf numFmtId="0" fontId="74" fillId="0" borderId="19" xfId="0" applyFont="1" applyFill="1" applyBorder="1" applyAlignment="1">
      <alignment horizontal="center" vertical="center"/>
    </xf>
    <xf numFmtId="0" fontId="74" fillId="2" borderId="52" xfId="0" applyFont="1" applyFill="1" applyBorder="1" applyAlignment="1" applyProtection="1">
      <alignment vertical="center" wrapText="1"/>
      <protection locked="0"/>
    </xf>
    <xf numFmtId="0" fontId="74" fillId="2" borderId="14" xfId="0" applyFont="1" applyFill="1" applyBorder="1" applyAlignment="1" applyProtection="1">
      <alignment vertical="center" wrapText="1"/>
      <protection locked="0"/>
    </xf>
    <xf numFmtId="0" fontId="74" fillId="2" borderId="80" xfId="0" applyFont="1" applyFill="1" applyBorder="1" applyAlignment="1" applyProtection="1">
      <alignment vertical="center" wrapText="1"/>
      <protection locked="0"/>
    </xf>
  </cellXfs>
  <cellStyles count="7">
    <cellStyle name="パーセント 2" xfId="2"/>
    <cellStyle name="ハイパーリンク" xfId="4" builtinId="8"/>
    <cellStyle name="桁区切り 2" xfId="1"/>
    <cellStyle name="標準" xfId="0" builtinId="0"/>
    <cellStyle name="標準 2" xfId="3"/>
    <cellStyle name="標準 2 2" xfId="5"/>
    <cellStyle name="標準 2 2 2" xfId="6"/>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C48" lockText="1" noThreeD="1"/>
</file>

<file path=xl/ctrlProps/ctrlProp8.xml><?xml version="1.0" encoding="utf-8"?>
<formControlPr xmlns="http://schemas.microsoft.com/office/spreadsheetml/2009/9/main" objectType="CheckBox" fmlaLink="C49" lockText="1" noThreeD="1"/>
</file>

<file path=xl/ctrlProps/ctrlProp9.xml><?xml version="1.0" encoding="utf-8"?>
<formControlPr xmlns="http://schemas.microsoft.com/office/spreadsheetml/2009/9/main" objectType="CheckBox" fmlaLink="C50" lockText="1" noThreeD="1"/>
</file>

<file path=xl/ctrlProps/ctrlProp10.xml><?xml version="1.0" encoding="utf-8"?>
<formControlPr xmlns="http://schemas.microsoft.com/office/spreadsheetml/2009/9/main" objectType="CheckBox" fmlaLink="C51"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fmlaLink="$L$40" lockText="1" noThreeD="1"/>
</file>

<file path=xl/ctrlProps/ctrlProp14.xml><?xml version="1.0" encoding="utf-8"?>
<formControlPr xmlns="http://schemas.microsoft.com/office/spreadsheetml/2009/9/main" objectType="CheckBox" checked="Checked" fmlaLink="$L$41" lockText="1" noThreeD="1"/>
</file>

<file path=xl/ctrlProps/ctrlProp15.xml><?xml version="1.0" encoding="utf-8"?>
<formControlPr xmlns="http://schemas.microsoft.com/office/spreadsheetml/2009/9/main" objectType="CheckBox" checked="Checked" fmlaLink="$L$42"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139882</xdr:colOff>
      <xdr:row>12</xdr:row>
      <xdr:rowOff>43296</xdr:rowOff>
    </xdr:from>
    <xdr:to>
      <xdr:col>4</xdr:col>
      <xdr:colOff>2524125</xdr:colOff>
      <xdr:row>19</xdr:row>
      <xdr:rowOff>88745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9882" y="9413515"/>
          <a:ext cx="12266431" cy="1712324"/>
          <a:chOff x="97972" y="4260273"/>
          <a:chExt cx="11909938" cy="1789216"/>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4"/>
            <a:ext cx="11909938"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30</xdr:row>
      <xdr:rowOff>228601</xdr:rowOff>
    </xdr:from>
    <xdr:to>
      <xdr:col>3</xdr:col>
      <xdr:colOff>4583130</xdr:colOff>
      <xdr:row>31</xdr:row>
      <xdr:rowOff>459105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32</xdr:row>
      <xdr:rowOff>293914</xdr:rowOff>
    </xdr:from>
    <xdr:to>
      <xdr:col>3</xdr:col>
      <xdr:colOff>4581253</xdr:colOff>
      <xdr:row>33</xdr:row>
      <xdr:rowOff>482237</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30</xdr:row>
      <xdr:rowOff>357187</xdr:rowOff>
    </xdr:from>
    <xdr:to>
      <xdr:col>4</xdr:col>
      <xdr:colOff>2279388</xdr:colOff>
      <xdr:row>31</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30</xdr:row>
      <xdr:rowOff>738187</xdr:rowOff>
    </xdr:from>
    <xdr:to>
      <xdr:col>4</xdr:col>
      <xdr:colOff>2235891</xdr:colOff>
      <xdr:row>30</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30</xdr:row>
      <xdr:rowOff>611187</xdr:rowOff>
    </xdr:from>
    <xdr:to>
      <xdr:col>4</xdr:col>
      <xdr:colOff>2988465</xdr:colOff>
      <xdr:row>31</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30</xdr:row>
      <xdr:rowOff>664103</xdr:rowOff>
    </xdr:from>
    <xdr:to>
      <xdr:col>4</xdr:col>
      <xdr:colOff>5001951</xdr:colOff>
      <xdr:row>31</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32</xdr:row>
      <xdr:rowOff>238125</xdr:rowOff>
    </xdr:from>
    <xdr:to>
      <xdr:col>4</xdr:col>
      <xdr:colOff>2374635</xdr:colOff>
      <xdr:row>33</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33</xdr:row>
      <xdr:rowOff>1319</xdr:rowOff>
    </xdr:from>
    <xdr:to>
      <xdr:col>4</xdr:col>
      <xdr:colOff>2346054</xdr:colOff>
      <xdr:row>33</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32</xdr:row>
      <xdr:rowOff>672037</xdr:rowOff>
    </xdr:from>
    <xdr:to>
      <xdr:col>4</xdr:col>
      <xdr:colOff>3041373</xdr:colOff>
      <xdr:row>33</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32</xdr:row>
      <xdr:rowOff>259296</xdr:rowOff>
    </xdr:from>
    <xdr:to>
      <xdr:col>4</xdr:col>
      <xdr:colOff>5310188</xdr:colOff>
      <xdr:row>33</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33</xdr:row>
      <xdr:rowOff>11908</xdr:rowOff>
    </xdr:from>
    <xdr:to>
      <xdr:col>4</xdr:col>
      <xdr:colOff>5341124</xdr:colOff>
      <xdr:row>33</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4095750</xdr:colOff>
      <xdr:row>14</xdr:row>
      <xdr:rowOff>219075</xdr:rowOff>
    </xdr:from>
    <xdr:to>
      <xdr:col>4</xdr:col>
      <xdr:colOff>889369</xdr:colOff>
      <xdr:row>16</xdr:row>
      <xdr:rowOff>106504</xdr:rowOff>
    </xdr:to>
    <xdr:sp macro="" textlink="">
      <xdr:nvSpPr>
        <xdr:cNvPr id="27" name="矢印: 右 9">
          <a:extLst>
            <a:ext uri="{FF2B5EF4-FFF2-40B4-BE49-F238E27FC236}">
              <a16:creationId xmlns:a16="http://schemas.microsoft.com/office/drawing/2014/main" id="{00000000-0008-0000-0000-00000A000000}"/>
            </a:ext>
          </a:extLst>
        </xdr:cNvPr>
        <xdr:cNvSpPr/>
      </xdr:nvSpPr>
      <xdr:spPr bwMode="auto">
        <a:xfrm>
          <a:off x="9220200" y="6315075"/>
          <a:ext cx="1546594" cy="36367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4105275</xdr:colOff>
      <xdr:row>16</xdr:row>
      <xdr:rowOff>104775</xdr:rowOff>
    </xdr:from>
    <xdr:to>
      <xdr:col>4</xdr:col>
      <xdr:colOff>815033</xdr:colOff>
      <xdr:row>17</xdr:row>
      <xdr:rowOff>210292</xdr:rowOff>
    </xdr:to>
    <xdr:sp macro="" textlink="">
      <xdr:nvSpPr>
        <xdr:cNvPr id="29" name="テキスト ボックス 28">
          <a:extLst>
            <a:ext uri="{FF2B5EF4-FFF2-40B4-BE49-F238E27FC236}">
              <a16:creationId xmlns:a16="http://schemas.microsoft.com/office/drawing/2014/main" id="{00000000-0008-0000-0000-00000C000000}"/>
            </a:ext>
          </a:extLst>
        </xdr:cNvPr>
        <xdr:cNvSpPr txBox="1"/>
      </xdr:nvSpPr>
      <xdr:spPr>
        <a:xfrm>
          <a:off x="9229725" y="6677025"/>
          <a:ext cx="1462733" cy="343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t>一部自動転記</a:t>
          </a:r>
        </a:p>
      </xdr:txBody>
    </xdr:sp>
    <xdr:clientData/>
  </xdr:twoCellAnchor>
  <xdr:twoCellAnchor>
    <xdr:from>
      <xdr:col>4</xdr:col>
      <xdr:colOff>1171575</xdr:colOff>
      <xdr:row>13</xdr:row>
      <xdr:rowOff>161925</xdr:rowOff>
    </xdr:from>
    <xdr:to>
      <xdr:col>4</xdr:col>
      <xdr:colOff>2281087</xdr:colOff>
      <xdr:row>18</xdr:row>
      <xdr:rowOff>60444</xdr:rowOff>
    </xdr:to>
    <xdr:sp macro="" textlink="">
      <xdr:nvSpPr>
        <xdr:cNvPr id="35" name="フローチャート: 書類 34">
          <a:extLst>
            <a:ext uri="{FF2B5EF4-FFF2-40B4-BE49-F238E27FC236}">
              <a16:creationId xmlns:a16="http://schemas.microsoft.com/office/drawing/2014/main" id="{00000000-0008-0000-0000-000007000000}"/>
            </a:ext>
          </a:extLst>
        </xdr:cNvPr>
        <xdr:cNvSpPr/>
      </xdr:nvSpPr>
      <xdr:spPr bwMode="auto">
        <a:xfrm>
          <a:off x="11049000" y="6019800"/>
          <a:ext cx="1109512" cy="1089144"/>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参考様式</a:t>
          </a:r>
          <a:r>
            <a:rPr kumimoji="1" lang="en-US" altLang="ja-JP" sz="1800" b="1"/>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133349</xdr:colOff>
      <xdr:row>1</xdr:row>
      <xdr:rowOff>38098</xdr:rowOff>
    </xdr:from>
    <xdr:to>
      <xdr:col>38</xdr:col>
      <xdr:colOff>114300</xdr:colOff>
      <xdr:row>7</xdr:row>
      <xdr:rowOff>19049</xdr:rowOff>
    </xdr:to>
    <xdr:sp macro="" textlink="">
      <xdr:nvSpPr>
        <xdr:cNvPr id="2" name="正方形/長方形 1"/>
        <xdr:cNvSpPr/>
      </xdr:nvSpPr>
      <xdr:spPr>
        <a:xfrm>
          <a:off x="133349" y="209548"/>
          <a:ext cx="26041351" cy="1009651"/>
        </a:xfrm>
        <a:prstGeom prst="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0</xdr:rowOff>
        </xdr:from>
        <xdr:to>
          <xdr:col>5</xdr:col>
          <xdr:colOff>0</xdr:colOff>
          <xdr:row>7</xdr:row>
          <xdr:rowOff>9525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171450</xdr:rowOff>
        </xdr:from>
        <xdr:to>
          <xdr:col>5</xdr:col>
          <xdr:colOff>0</xdr:colOff>
          <xdr:row>8</xdr:row>
          <xdr:rowOff>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9525</xdr:rowOff>
        </xdr:from>
        <xdr:to>
          <xdr:col>5</xdr:col>
          <xdr:colOff>0</xdr:colOff>
          <xdr:row>8</xdr:row>
          <xdr:rowOff>200025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209550</xdr:rowOff>
        </xdr:from>
        <xdr:to>
          <xdr:col>5</xdr:col>
          <xdr:colOff>0</xdr:colOff>
          <xdr:row>10</xdr:row>
          <xdr:rowOff>0</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0</xdr:rowOff>
        </xdr:from>
        <xdr:to>
          <xdr:col>5</xdr:col>
          <xdr:colOff>0</xdr:colOff>
          <xdr:row>11</xdr:row>
          <xdr:rowOff>9525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171450</xdr:rowOff>
        </xdr:from>
        <xdr:to>
          <xdr:col>5</xdr:col>
          <xdr:colOff>0</xdr:colOff>
          <xdr:row>12</xdr:row>
          <xdr:rowOff>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012" y="10837905"/>
              <a:ext cx="18689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0</xdr:row>
      <xdr:rowOff>102973</xdr:rowOff>
    </xdr:from>
    <xdr:to>
      <xdr:col>47</xdr:col>
      <xdr:colOff>656453</xdr:colOff>
      <xdr:row>10</xdr:row>
      <xdr:rowOff>64358</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308448" y="102973"/>
          <a:ext cx="5785978" cy="1518851"/>
          <a:chOff x="6172200" y="2809746"/>
          <a:chExt cx="5086350" cy="130078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809746"/>
            <a:ext cx="5086350" cy="130078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　　</a:t>
            </a:r>
            <a:endParaRPr kumimoji="1" lang="en-US" altLang="ja-JP" sz="1100"/>
          </a:p>
          <a:p>
            <a:pPr algn="l"/>
            <a:r>
              <a:rPr kumimoji="1" lang="ja-JP" altLang="en-US" sz="1100"/>
              <a:t>　　　以下の分類に従い、色付きセルに必要事項を入力してください。</a:t>
            </a:r>
            <a:endParaRPr kumimoji="1" lang="en-US" altLang="ja-JP" sz="1100"/>
          </a:p>
          <a:p>
            <a:pPr algn="l"/>
            <a:r>
              <a:rPr kumimoji="1" lang="en-US" altLang="ja-JP" sz="1100"/>
              <a:t>         </a:t>
            </a:r>
            <a:r>
              <a:rPr kumimoji="1" lang="ja-JP" altLang="en-US" sz="1100">
                <a:solidFill>
                  <a:srgbClr val="FF0000"/>
                </a:solidFill>
              </a:rPr>
              <a:t>色がついていないセルは保護していますので入力しないでください</a:t>
            </a:r>
            <a:r>
              <a:rPr kumimoji="1" lang="ja-JP" altLang="en-US" sz="1100"/>
              <a:t>。</a:t>
            </a:r>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49012" y="15498720"/>
              <a:ext cx="186896" cy="18936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133802</xdr:colOff>
      <xdr:row>11</xdr:row>
      <xdr:rowOff>79375</xdr:rowOff>
    </xdr:from>
    <xdr:to>
      <xdr:col>47</xdr:col>
      <xdr:colOff>90101</xdr:colOff>
      <xdr:row>21</xdr:row>
      <xdr:rowOff>128716</xdr:rowOff>
    </xdr:to>
    <xdr:sp macro="" textlink="">
      <xdr:nvSpPr>
        <xdr:cNvPr id="46" name="正方形/長方形 45">
          <a:extLst>
            <a:ext uri="{FF2B5EF4-FFF2-40B4-BE49-F238E27FC236}">
              <a16:creationId xmlns:a16="http://schemas.microsoft.com/office/drawing/2014/main" id="{00000000-0008-0000-0200-000016000000}"/>
            </a:ext>
          </a:extLst>
        </xdr:cNvPr>
        <xdr:cNvSpPr/>
      </xdr:nvSpPr>
      <xdr:spPr bwMode="auto">
        <a:xfrm>
          <a:off x="7444883" y="1791301"/>
          <a:ext cx="6083191" cy="1645422"/>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800" b="1">
              <a:solidFill>
                <a:srgbClr val="FF0000"/>
              </a:solidFill>
            </a:rPr>
            <a:t>Ⓐ</a:t>
          </a:r>
          <a:endParaRPr kumimoji="1" lang="en-US" altLang="ja-JP" sz="1800" b="1">
            <a:solidFill>
              <a:srgbClr val="FF0000"/>
            </a:solidFill>
          </a:endParaRPr>
        </a:p>
        <a:p>
          <a:pPr algn="l"/>
          <a:r>
            <a:rPr kumimoji="1" lang="ja-JP" altLang="en-US" sz="1100" b="1"/>
            <a:t>指定のあるセル</a:t>
          </a:r>
          <a:r>
            <a:rPr kumimoji="1" lang="en-US" altLang="ja-JP" sz="1100" b="1"/>
            <a:t>【</a:t>
          </a:r>
          <a:r>
            <a:rPr kumimoji="1" lang="ja-JP" altLang="en-US" sz="1100" b="1"/>
            <a:t>基準額１</a:t>
          </a:r>
          <a:r>
            <a:rPr kumimoji="1" lang="en-US" altLang="ja-JP" sz="1100" b="1"/>
            <a:t>】【</a:t>
          </a:r>
          <a:r>
            <a:rPr kumimoji="1" lang="ja-JP" altLang="en-US" sz="1100" b="1"/>
            <a:t>基準額２</a:t>
          </a:r>
          <a:r>
            <a:rPr kumimoji="1" lang="en-US" altLang="ja-JP" sz="1100" b="1"/>
            <a:t>】【</a:t>
          </a:r>
          <a:r>
            <a:rPr kumimoji="1" lang="ja-JP" altLang="en-US" sz="1100" b="1"/>
            <a:t>基準額３</a:t>
          </a:r>
          <a:r>
            <a:rPr kumimoji="1" lang="en-US" altLang="ja-JP" sz="1100" b="1"/>
            <a:t>】</a:t>
          </a:r>
          <a:r>
            <a:rPr kumimoji="1" lang="ja-JP" altLang="en-US" sz="1100" b="1"/>
            <a:t>には、令和３年度計画書の金額を記載してください。職員の増減及び基本給の増減等により、当初計画書の金額を記載することで、各項目の要件が</a:t>
          </a:r>
          <a:r>
            <a:rPr kumimoji="1" lang="en-US" altLang="ja-JP" sz="1100" b="1"/>
            <a:t>×</a:t>
          </a:r>
          <a:r>
            <a:rPr kumimoji="1" lang="ja-JP" altLang="en-US" sz="1100" b="1"/>
            <a:t>になる場合は、推計により記載するようにしてください。その際は「２実績報告</a:t>
          </a:r>
          <a:r>
            <a:rPr kumimoji="1" lang="en-US" altLang="ja-JP" sz="1100" b="1"/>
            <a:t>〈</a:t>
          </a:r>
          <a:r>
            <a:rPr kumimoji="1" lang="ja-JP" altLang="en-US" sz="1100" b="1"/>
            <a:t>共通</a:t>
          </a:r>
          <a:r>
            <a:rPr kumimoji="1" lang="en-US" altLang="ja-JP" sz="1100" b="1"/>
            <a:t>〉</a:t>
          </a:r>
          <a:r>
            <a:rPr kumimoji="1" lang="ja-JP" altLang="en-US" sz="1100" b="1"/>
            <a:t>⑥その他」に必ずその理由と金額を記載するしてください。賃金水準を引き下げて実施した場合は特別な事情に係る届出書（別紙様式４）を提出してください。</a:t>
          </a:r>
          <a:endParaRPr kumimoji="1" lang="en-US" altLang="ja-JP" sz="1100" b="1"/>
        </a:p>
        <a:p>
          <a:pPr algn="l"/>
          <a:r>
            <a:rPr kumimoji="1" lang="ja-JP" altLang="en-US" sz="1100" b="1"/>
            <a:t>（介護保険最新情報</a:t>
          </a:r>
          <a:r>
            <a:rPr kumimoji="1" lang="en-US" altLang="ja-JP" sz="1100" b="1"/>
            <a:t>vol.993</a:t>
          </a:r>
          <a:r>
            <a:rPr kumimoji="1" lang="ja-JP" altLang="en-US" sz="1100" b="1"/>
            <a:t>問</a:t>
          </a:r>
          <a:r>
            <a:rPr kumimoji="1" lang="en-US" altLang="ja-JP" sz="1100" b="1"/>
            <a:t>1</a:t>
          </a:r>
          <a:r>
            <a:rPr kumimoji="1" lang="ja-JP" altLang="en-US" sz="1100" b="1"/>
            <a:t>参照）</a:t>
          </a:r>
          <a:r>
            <a:rPr kumimoji="1" lang="ja-JP" altLang="en-US" sz="1100" u="none"/>
            <a:t>　　</a:t>
          </a:r>
        </a:p>
      </xdr:txBody>
    </xdr:sp>
    <xdr:clientData/>
  </xdr:twoCellAnchor>
  <xdr:twoCellAnchor>
    <xdr:from>
      <xdr:col>25</xdr:col>
      <xdr:colOff>1</xdr:colOff>
      <xdr:row>20</xdr:row>
      <xdr:rowOff>103187</xdr:rowOff>
    </xdr:from>
    <xdr:to>
      <xdr:col>38</xdr:col>
      <xdr:colOff>127000</xdr:colOff>
      <xdr:row>31</xdr:row>
      <xdr:rowOff>0</xdr:rowOff>
    </xdr:to>
    <xdr:cxnSp macro="">
      <xdr:nvCxnSpPr>
        <xdr:cNvPr id="14" name="直線矢印コネクタ 13"/>
        <xdr:cNvCxnSpPr/>
      </xdr:nvCxnSpPr>
      <xdr:spPr>
        <a:xfrm flipH="1">
          <a:off x="4841876" y="3270250"/>
          <a:ext cx="2516187" cy="2524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20</xdr:row>
      <xdr:rowOff>95250</xdr:rowOff>
    </xdr:from>
    <xdr:to>
      <xdr:col>38</xdr:col>
      <xdr:colOff>134937</xdr:colOff>
      <xdr:row>31</xdr:row>
      <xdr:rowOff>0</xdr:rowOff>
    </xdr:to>
    <xdr:cxnSp macro="">
      <xdr:nvCxnSpPr>
        <xdr:cNvPr id="62" name="直線矢印コネクタ 61"/>
        <xdr:cNvCxnSpPr/>
      </xdr:nvCxnSpPr>
      <xdr:spPr>
        <a:xfrm flipH="1">
          <a:off x="6556375" y="3262313"/>
          <a:ext cx="809625" cy="25320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20</xdr:row>
      <xdr:rowOff>111125</xdr:rowOff>
    </xdr:from>
    <xdr:to>
      <xdr:col>38</xdr:col>
      <xdr:colOff>142876</xdr:colOff>
      <xdr:row>38</xdr:row>
      <xdr:rowOff>0</xdr:rowOff>
    </xdr:to>
    <xdr:cxnSp macro="">
      <xdr:nvCxnSpPr>
        <xdr:cNvPr id="63" name="直線矢印コネクタ 62"/>
        <xdr:cNvCxnSpPr/>
      </xdr:nvCxnSpPr>
      <xdr:spPr>
        <a:xfrm flipH="1">
          <a:off x="3508375" y="3278188"/>
          <a:ext cx="3865564" cy="3635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134935</xdr:colOff>
      <xdr:row>22</xdr:row>
      <xdr:rowOff>53634</xdr:rowOff>
    </xdr:from>
    <xdr:to>
      <xdr:col>45</xdr:col>
      <xdr:colOff>631597</xdr:colOff>
      <xdr:row>22</xdr:row>
      <xdr:rowOff>620842</xdr:rowOff>
    </xdr:to>
    <xdr:sp macro="" textlink="">
      <xdr:nvSpPr>
        <xdr:cNvPr id="69" name="正方形/長方形 68">
          <a:extLst>
            <a:ext uri="{FF2B5EF4-FFF2-40B4-BE49-F238E27FC236}">
              <a16:creationId xmlns:a16="http://schemas.microsoft.com/office/drawing/2014/main" id="{00000000-0008-0000-0200-000016000000}"/>
            </a:ext>
          </a:extLst>
        </xdr:cNvPr>
        <xdr:cNvSpPr/>
      </xdr:nvSpPr>
      <xdr:spPr bwMode="auto">
        <a:xfrm>
          <a:off x="7446016" y="3516100"/>
          <a:ext cx="5259162" cy="567208"/>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b="1" u="none"/>
            <a:t>特定処遇改善加算を算定していない事業所は、この列がマイナスと表示された場合でもそのまま提出してください。</a:t>
          </a:r>
        </a:p>
      </xdr:txBody>
    </xdr:sp>
    <xdr:clientData/>
  </xdr:twoCellAnchor>
  <xdr:twoCellAnchor>
    <xdr:from>
      <xdr:col>36</xdr:col>
      <xdr:colOff>1</xdr:colOff>
      <xdr:row>22</xdr:row>
      <xdr:rowOff>604966</xdr:rowOff>
    </xdr:from>
    <xdr:to>
      <xdr:col>38</xdr:col>
      <xdr:colOff>141588</xdr:colOff>
      <xdr:row>23</xdr:row>
      <xdr:rowOff>0</xdr:rowOff>
    </xdr:to>
    <xdr:cxnSp macro="">
      <xdr:nvCxnSpPr>
        <xdr:cNvPr id="70" name="直線矢印コネクタ 69"/>
        <xdr:cNvCxnSpPr/>
      </xdr:nvCxnSpPr>
      <xdr:spPr>
        <a:xfrm flipH="1">
          <a:off x="7015035" y="4067432"/>
          <a:ext cx="437634" cy="1158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150813</xdr:colOff>
      <xdr:row>27</xdr:row>
      <xdr:rowOff>7938</xdr:rowOff>
    </xdr:from>
    <xdr:to>
      <xdr:col>45</xdr:col>
      <xdr:colOff>663350</xdr:colOff>
      <xdr:row>31</xdr:row>
      <xdr:rowOff>134938</xdr:rowOff>
    </xdr:to>
    <xdr:sp macro="" textlink="">
      <xdr:nvSpPr>
        <xdr:cNvPr id="74" name="正方形/長方形 73">
          <a:extLst>
            <a:ext uri="{FF2B5EF4-FFF2-40B4-BE49-F238E27FC236}">
              <a16:creationId xmlns:a16="http://schemas.microsoft.com/office/drawing/2014/main" id="{00000000-0008-0000-0200-000016000000}"/>
            </a:ext>
          </a:extLst>
        </xdr:cNvPr>
        <xdr:cNvSpPr/>
      </xdr:nvSpPr>
      <xdr:spPr bwMode="auto">
        <a:xfrm>
          <a:off x="7381876" y="4953001"/>
          <a:ext cx="5282974" cy="976312"/>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800" b="1">
              <a:solidFill>
                <a:srgbClr val="FF0000"/>
              </a:solidFill>
            </a:rPr>
            <a:t>Ⓑ</a:t>
          </a:r>
          <a:endParaRPr kumimoji="1" lang="en-US" altLang="ja-JP" sz="1800" b="1">
            <a:solidFill>
              <a:srgbClr val="FF0000"/>
            </a:solidFill>
          </a:endParaRPr>
        </a:p>
        <a:p>
          <a:pPr algn="l"/>
          <a:r>
            <a:rPr kumimoji="1" lang="ja-JP" altLang="en-US" sz="1100" b="1"/>
            <a:t>要件</a:t>
          </a:r>
          <a:r>
            <a:rPr kumimoji="1" lang="en-US" altLang="ja-JP" sz="1100" b="1"/>
            <a:t>Ⅰ</a:t>
          </a:r>
          <a:r>
            <a:rPr kumimoji="1" lang="ja-JP" altLang="en-US" sz="1100" b="1"/>
            <a:t>、要件</a:t>
          </a:r>
          <a:r>
            <a:rPr kumimoji="1" lang="en-US" altLang="ja-JP" sz="1100" b="1"/>
            <a:t>Ⅲ</a:t>
          </a:r>
          <a:r>
            <a:rPr kumimoji="1" lang="ja-JP" altLang="en-US" sz="1100" b="1"/>
            <a:t>は必ず満たすようにしてください。要件</a:t>
          </a:r>
          <a:r>
            <a:rPr kumimoji="1" lang="en-US" altLang="ja-JP" sz="1100" b="1"/>
            <a:t>Ⅱ</a:t>
          </a:r>
          <a:r>
            <a:rPr kumimoji="1" lang="ja-JP" altLang="en-US" sz="1100" b="1"/>
            <a:t>の配分比率に関しては満たしていなくても大丈夫ですが、その際は必ず</a:t>
          </a:r>
          <a:r>
            <a:rPr kumimoji="1" lang="ja-JP" altLang="ja-JP" sz="1100" b="1">
              <a:solidFill>
                <a:schemeClr val="dk1"/>
              </a:solidFill>
              <a:effectLst/>
              <a:latin typeface="+mn-lt"/>
              <a:ea typeface="+mn-ea"/>
              <a:cs typeface="+mn-cs"/>
            </a:rPr>
            <a:t>「２実績報告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共通</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⑥その他」</a:t>
          </a:r>
          <a:r>
            <a:rPr kumimoji="1" lang="ja-JP" altLang="en-US" sz="1100" b="1">
              <a:solidFill>
                <a:schemeClr val="dk1"/>
              </a:solidFill>
              <a:effectLst/>
              <a:latin typeface="+mn-lt"/>
              <a:ea typeface="+mn-ea"/>
              <a:cs typeface="+mn-cs"/>
            </a:rPr>
            <a:t>にその理由を記載してください。</a:t>
          </a:r>
          <a:r>
            <a:rPr kumimoji="1" lang="ja-JP" altLang="en-US" sz="1100" u="none"/>
            <a:t>　　　　　　　</a:t>
          </a:r>
        </a:p>
      </xdr:txBody>
    </xdr:sp>
    <xdr:clientData/>
  </xdr:twoCellAnchor>
  <xdr:twoCellAnchor>
    <xdr:from>
      <xdr:col>38</xdr:col>
      <xdr:colOff>0</xdr:colOff>
      <xdr:row>24</xdr:row>
      <xdr:rowOff>0</xdr:rowOff>
    </xdr:from>
    <xdr:to>
      <xdr:col>38</xdr:col>
      <xdr:colOff>150812</xdr:colOff>
      <xdr:row>27</xdr:row>
      <xdr:rowOff>23813</xdr:rowOff>
    </xdr:to>
    <xdr:cxnSp macro="">
      <xdr:nvCxnSpPr>
        <xdr:cNvPr id="75" name="直線矢印コネクタ 74"/>
        <xdr:cNvCxnSpPr/>
      </xdr:nvCxnSpPr>
      <xdr:spPr>
        <a:xfrm flipH="1" flipV="1">
          <a:off x="7231063" y="4373563"/>
          <a:ext cx="150812" cy="5953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30</xdr:row>
      <xdr:rowOff>111125</xdr:rowOff>
    </xdr:from>
    <xdr:to>
      <xdr:col>38</xdr:col>
      <xdr:colOff>150813</xdr:colOff>
      <xdr:row>39</xdr:row>
      <xdr:rowOff>0</xdr:rowOff>
    </xdr:to>
    <xdr:cxnSp macro="">
      <xdr:nvCxnSpPr>
        <xdr:cNvPr id="78" name="直線矢印コネクタ 77"/>
        <xdr:cNvCxnSpPr/>
      </xdr:nvCxnSpPr>
      <xdr:spPr>
        <a:xfrm flipH="1">
          <a:off x="7080250" y="5715000"/>
          <a:ext cx="301626" cy="16906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30</xdr:row>
      <xdr:rowOff>95250</xdr:rowOff>
    </xdr:from>
    <xdr:to>
      <xdr:col>38</xdr:col>
      <xdr:colOff>150812</xdr:colOff>
      <xdr:row>44</xdr:row>
      <xdr:rowOff>0</xdr:rowOff>
    </xdr:to>
    <xdr:cxnSp macro="">
      <xdr:nvCxnSpPr>
        <xdr:cNvPr id="84" name="直線矢印コネクタ 83"/>
        <xdr:cNvCxnSpPr/>
      </xdr:nvCxnSpPr>
      <xdr:spPr>
        <a:xfrm flipH="1">
          <a:off x="7080250" y="5699125"/>
          <a:ext cx="301625" cy="33416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193503</xdr:colOff>
      <xdr:row>70</xdr:row>
      <xdr:rowOff>257431</xdr:rowOff>
    </xdr:from>
    <xdr:to>
      <xdr:col>47</xdr:col>
      <xdr:colOff>566351</xdr:colOff>
      <xdr:row>93</xdr:row>
      <xdr:rowOff>141588</xdr:rowOff>
    </xdr:to>
    <xdr:sp macro="" textlink="">
      <xdr:nvSpPr>
        <xdr:cNvPr id="94" name="正方形/長方形 93">
          <a:extLst>
            <a:ext uri="{FF2B5EF4-FFF2-40B4-BE49-F238E27FC236}">
              <a16:creationId xmlns:a16="http://schemas.microsoft.com/office/drawing/2014/main" id="{00000000-0008-0000-0200-000016000000}"/>
            </a:ext>
          </a:extLst>
        </xdr:cNvPr>
        <xdr:cNvSpPr/>
      </xdr:nvSpPr>
      <xdr:spPr bwMode="auto">
        <a:xfrm>
          <a:off x="7504584" y="14725134"/>
          <a:ext cx="6499740" cy="4620913"/>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800" b="1">
              <a:solidFill>
                <a:srgbClr val="FF0000"/>
              </a:solidFill>
            </a:rPr>
            <a:t>Ⓒ</a:t>
          </a:r>
          <a:endParaRPr kumimoji="1" lang="en-US" altLang="ja-JP" sz="1800" b="1">
            <a:solidFill>
              <a:srgbClr val="FF0000"/>
            </a:solidFill>
          </a:endParaRPr>
        </a:p>
        <a:p>
          <a:pPr algn="l"/>
          <a:r>
            <a:rPr kumimoji="1" lang="ja-JP" altLang="en-US" sz="1100" b="1">
              <a:solidFill>
                <a:sysClr val="windowText" lastClr="000000"/>
              </a:solidFill>
            </a:rPr>
            <a:t>上記ⒶⒷを参考に記載してください。　</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（例１）計画書の</a:t>
          </a:r>
          <a:r>
            <a:rPr kumimoji="1" lang="en-US" altLang="ja-JP" sz="1100" b="1">
              <a:solidFill>
                <a:sysClr val="windowText" lastClr="000000"/>
              </a:solidFill>
            </a:rPr>
            <a:t>【</a:t>
          </a:r>
          <a:r>
            <a:rPr kumimoji="1" lang="ja-JP" altLang="en-US" sz="1100" b="1">
              <a:solidFill>
                <a:sysClr val="windowText" lastClr="000000"/>
              </a:solidFill>
            </a:rPr>
            <a:t>基準額１</a:t>
          </a:r>
          <a:r>
            <a:rPr kumimoji="1" lang="en-US" altLang="ja-JP" sz="1100" b="1">
              <a:solidFill>
                <a:sysClr val="windowText" lastClr="000000"/>
              </a:solidFill>
            </a:rPr>
            <a:t>】【</a:t>
          </a:r>
          <a:r>
            <a:rPr kumimoji="1" lang="ja-JP" altLang="en-US" sz="1100" b="1">
              <a:solidFill>
                <a:sysClr val="windowText" lastClr="000000"/>
              </a:solidFill>
            </a:rPr>
            <a:t>基準額２</a:t>
          </a:r>
          <a:r>
            <a:rPr kumimoji="1" lang="en-US" altLang="ja-JP" sz="1100" b="1">
              <a:solidFill>
                <a:sysClr val="windowText" lastClr="000000"/>
              </a:solidFill>
            </a:rPr>
            <a:t>】【</a:t>
          </a:r>
          <a:r>
            <a:rPr kumimoji="1" lang="ja-JP" altLang="en-US" sz="1100" b="1">
              <a:solidFill>
                <a:sysClr val="windowText" lastClr="000000"/>
              </a:solidFill>
            </a:rPr>
            <a:t>基準額３</a:t>
          </a:r>
          <a:r>
            <a:rPr kumimoji="1" lang="en-US" altLang="ja-JP" sz="1100" b="1">
              <a:solidFill>
                <a:sysClr val="windowText" lastClr="000000"/>
              </a:solidFill>
            </a:rPr>
            <a:t>】</a:t>
          </a:r>
          <a:r>
            <a:rPr kumimoji="1" lang="ja-JP" altLang="en-US" sz="1100" b="1">
              <a:solidFill>
                <a:sysClr val="windowText" lastClr="000000"/>
              </a:solidFill>
            </a:rPr>
            <a:t>について令和３年度の計画書提出時において令和２年度（もしくは３年度）から事業所を開設したため、賃金の総額を計算する際に、合理的な理由により前年度の賃金を推計して記載しており、計画書と実績報告書で大きな乖離が生じてしまったため以下のように変更した。</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基準額１</a:t>
          </a:r>
          <a:r>
            <a:rPr kumimoji="1" lang="en-US" altLang="ja-JP" sz="1100" b="1">
              <a:solidFill>
                <a:sysClr val="windowText" lastClr="000000"/>
              </a:solidFill>
            </a:rPr>
            <a:t>】</a:t>
          </a:r>
          <a:r>
            <a:rPr kumimoji="1" lang="ja-JP" altLang="en-US" sz="1100" b="1">
              <a:solidFill>
                <a:sysClr val="windowText" lastClr="000000"/>
              </a:solidFill>
            </a:rPr>
            <a:t>○○円から</a:t>
          </a:r>
          <a:r>
            <a:rPr kumimoji="1" lang="en-US" altLang="ja-JP" sz="1100" b="1">
              <a:solidFill>
                <a:sysClr val="windowText" lastClr="000000"/>
              </a:solidFill>
            </a:rPr>
            <a:t>××</a:t>
          </a:r>
          <a:r>
            <a:rPr kumimoji="1" lang="ja-JP" altLang="en-US" sz="1100" b="1">
              <a:solidFill>
                <a:sysClr val="windowText" lastClr="000000"/>
              </a:solidFill>
            </a:rPr>
            <a:t>円</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基準額２</a:t>
          </a:r>
          <a:r>
            <a:rPr kumimoji="1" lang="en-US" altLang="ja-JP" sz="1100" b="1">
              <a:solidFill>
                <a:sysClr val="windowText" lastClr="000000"/>
              </a:solidFill>
            </a:rPr>
            <a:t>】</a:t>
          </a:r>
          <a:r>
            <a:rPr kumimoji="1" lang="ja-JP" altLang="en-US" sz="1100" b="1">
              <a:solidFill>
                <a:sysClr val="windowText" lastClr="000000"/>
              </a:solidFill>
            </a:rPr>
            <a:t>○○円から</a:t>
          </a:r>
          <a:r>
            <a:rPr kumimoji="1" lang="en-US" altLang="ja-JP" sz="1100" b="1">
              <a:solidFill>
                <a:sysClr val="windowText" lastClr="000000"/>
              </a:solidFill>
            </a:rPr>
            <a:t>××</a:t>
          </a:r>
          <a:r>
            <a:rPr kumimoji="1" lang="ja-JP" altLang="en-US" sz="1100" b="1">
              <a:solidFill>
                <a:sysClr val="windowText" lastClr="000000"/>
              </a:solidFill>
            </a:rPr>
            <a:t>円</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基準額３</a:t>
          </a:r>
          <a:r>
            <a:rPr kumimoji="1" lang="en-US" altLang="ja-JP" sz="1100" b="1">
              <a:solidFill>
                <a:sysClr val="windowText" lastClr="000000"/>
              </a:solidFill>
            </a:rPr>
            <a:t>】</a:t>
          </a:r>
          <a:r>
            <a:rPr kumimoji="1" lang="ja-JP" altLang="en-US" sz="1100" b="1">
              <a:solidFill>
                <a:sysClr val="windowText" lastClr="000000"/>
              </a:solidFill>
            </a:rPr>
            <a:t>（Ａ）</a:t>
          </a:r>
          <a:r>
            <a:rPr kumimoji="1" lang="ja-JP" altLang="ja-JP" sz="1100" b="1">
              <a:solidFill>
                <a:schemeClr val="dk1"/>
              </a:solidFill>
              <a:effectLst/>
              <a:latin typeface="+mn-lt"/>
              <a:ea typeface="+mn-ea"/>
              <a:cs typeface="+mn-cs"/>
            </a:rPr>
            <a:t>○○円から</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a:t>
          </a:r>
          <a:r>
            <a:rPr kumimoji="1" lang="ja-JP" altLang="en-US" sz="1100" b="1">
              <a:solidFill>
                <a:schemeClr val="dk1"/>
              </a:solidFill>
              <a:effectLst/>
              <a:latin typeface="+mn-lt"/>
              <a:ea typeface="+mn-ea"/>
              <a:cs typeface="+mn-cs"/>
            </a:rPr>
            <a:t>　（Ｂ）</a:t>
          </a:r>
          <a:r>
            <a:rPr kumimoji="1" lang="ja-JP" altLang="ja-JP" sz="1100" b="1">
              <a:solidFill>
                <a:schemeClr val="dk1"/>
              </a:solidFill>
              <a:effectLst/>
              <a:latin typeface="+mn-lt"/>
              <a:ea typeface="+mn-ea"/>
              <a:cs typeface="+mn-cs"/>
            </a:rPr>
            <a:t>○○円から</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a:t>
          </a:r>
          <a:r>
            <a:rPr kumimoji="1" lang="ja-JP" altLang="en-US" sz="1100" b="1">
              <a:solidFill>
                <a:schemeClr val="dk1"/>
              </a:solidFill>
              <a:effectLst/>
              <a:latin typeface="+mn-lt"/>
              <a:ea typeface="+mn-ea"/>
              <a:cs typeface="+mn-cs"/>
            </a:rPr>
            <a:t>　（Ｃ）</a:t>
          </a:r>
          <a:r>
            <a:rPr kumimoji="1" lang="ja-JP" altLang="ja-JP" sz="1100" b="1">
              <a:solidFill>
                <a:schemeClr val="dk1"/>
              </a:solidFill>
              <a:effectLst/>
              <a:latin typeface="+mn-lt"/>
              <a:ea typeface="+mn-ea"/>
              <a:cs typeface="+mn-cs"/>
            </a:rPr>
            <a:t>○○円から</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（例２）計画書の</a:t>
          </a:r>
          <a:r>
            <a:rPr kumimoji="1" lang="en-US" altLang="ja-JP" sz="1100" b="1">
              <a:solidFill>
                <a:sysClr val="windowText" lastClr="000000"/>
              </a:solidFill>
            </a:rPr>
            <a:t>【</a:t>
          </a:r>
          <a:r>
            <a:rPr kumimoji="1" lang="ja-JP" altLang="en-US" sz="1100" b="1">
              <a:solidFill>
                <a:sysClr val="windowText" lastClr="000000"/>
              </a:solidFill>
            </a:rPr>
            <a:t>基準額１</a:t>
          </a:r>
          <a:r>
            <a:rPr kumimoji="1" lang="en-US" altLang="ja-JP" sz="1100" b="1">
              <a:solidFill>
                <a:sysClr val="windowText" lastClr="000000"/>
              </a:solidFill>
            </a:rPr>
            <a:t>】【</a:t>
          </a:r>
          <a:r>
            <a:rPr kumimoji="1" lang="ja-JP" altLang="en-US" sz="1100" b="1">
              <a:solidFill>
                <a:sysClr val="windowText" lastClr="000000"/>
              </a:solidFill>
            </a:rPr>
            <a:t>基準額２</a:t>
          </a:r>
          <a:r>
            <a:rPr kumimoji="1" lang="en-US" altLang="ja-JP" sz="1100" b="1">
              <a:solidFill>
                <a:sysClr val="windowText" lastClr="000000"/>
              </a:solidFill>
            </a:rPr>
            <a:t>】</a:t>
          </a:r>
          <a:r>
            <a:rPr kumimoji="1" lang="ja-JP" altLang="en-US" sz="1100" b="1">
              <a:solidFill>
                <a:sysClr val="windowText" lastClr="000000"/>
              </a:solidFill>
            </a:rPr>
            <a:t>について事業所の経営状況の悪化等により、処遇改善加算の算定額が減少した。そのため賃金水準は維持しているが、前年度より改善額が減少したため以下のように変更した。</a:t>
          </a:r>
          <a:endParaRPr kumimoji="1" lang="en-US" altLang="ja-JP" sz="1100" b="1">
            <a:solidFill>
              <a:sysClr val="windowText" lastClr="000000"/>
            </a:solidFill>
          </a:endParaRPr>
        </a:p>
        <a:p>
          <a:pPr algn="l"/>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基準額１</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○○円から</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a:t>
          </a:r>
          <a:endParaRPr lang="ja-JP" altLang="ja-JP">
            <a:effectLst/>
          </a:endParaRPr>
        </a:p>
        <a:p>
          <a:pPr algn="l"/>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基準額２</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○○円から</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a:t>
          </a:r>
          <a:endParaRPr kumimoji="1" lang="en-US" altLang="ja-JP" sz="1100" b="1">
            <a:solidFill>
              <a:schemeClr val="dk1"/>
            </a:solidFill>
            <a:effectLst/>
            <a:latin typeface="+mn-lt"/>
            <a:ea typeface="+mn-ea"/>
            <a:cs typeface="+mn-cs"/>
          </a:endParaRPr>
        </a:p>
        <a:p>
          <a:pPr algn="l"/>
          <a:endParaRPr lang="ja-JP" altLang="ja-JP">
            <a:effectLst/>
          </a:endParaRPr>
        </a:p>
        <a:p>
          <a:pPr algn="l"/>
          <a:r>
            <a:rPr kumimoji="1" lang="ja-JP" altLang="en-US" sz="1100" b="1" u="none">
              <a:solidFill>
                <a:sysClr val="windowText" lastClr="000000"/>
              </a:solidFill>
            </a:rPr>
            <a:t>（例３）計画書の</a:t>
          </a:r>
          <a:r>
            <a:rPr kumimoji="1" lang="en-US" altLang="ja-JP" sz="1100" b="1" u="none">
              <a:solidFill>
                <a:sysClr val="windowText" lastClr="000000"/>
              </a:solidFill>
            </a:rPr>
            <a:t>【</a:t>
          </a:r>
          <a:r>
            <a:rPr kumimoji="1" lang="ja-JP" altLang="en-US" sz="1100" b="1" u="none">
              <a:solidFill>
                <a:sysClr val="windowText" lastClr="000000"/>
              </a:solidFill>
            </a:rPr>
            <a:t>基準額３</a:t>
          </a:r>
          <a:r>
            <a:rPr kumimoji="1" lang="en-US" altLang="ja-JP" sz="1100" b="1" u="none">
              <a:solidFill>
                <a:sysClr val="windowText" lastClr="000000"/>
              </a:solidFill>
            </a:rPr>
            <a:t>】</a:t>
          </a:r>
          <a:r>
            <a:rPr kumimoji="1" lang="ja-JP" altLang="en-US" sz="1100" b="1" u="none">
              <a:solidFill>
                <a:sysClr val="windowText" lastClr="000000"/>
              </a:solidFill>
            </a:rPr>
            <a:t>Ａグループ職員の平均賃金について、職員の増減及び基本給の増減に伴い、○○円から</a:t>
          </a:r>
          <a:r>
            <a:rPr kumimoji="1" lang="en-US" altLang="ja-JP" sz="1100" b="1" u="none">
              <a:solidFill>
                <a:sysClr val="windowText" lastClr="000000"/>
              </a:solidFill>
            </a:rPr>
            <a:t>××</a:t>
          </a:r>
          <a:r>
            <a:rPr kumimoji="1" lang="ja-JP" altLang="en-US" sz="1100" b="1" u="none">
              <a:solidFill>
                <a:sysClr val="windowText" lastClr="000000"/>
              </a:solidFill>
            </a:rPr>
            <a:t>円に変更した。</a:t>
          </a:r>
          <a:endParaRPr kumimoji="1" lang="en-US" altLang="ja-JP" sz="1100" b="1" u="none">
            <a:solidFill>
              <a:sysClr val="windowText" lastClr="000000"/>
            </a:solidFill>
          </a:endParaRPr>
        </a:p>
        <a:p>
          <a:pPr algn="l"/>
          <a:endParaRPr kumimoji="1" lang="en-US" altLang="ja-JP" sz="1100" b="1" u="none">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（例４）</a:t>
          </a:r>
          <a:r>
            <a:rPr kumimoji="1" lang="ja-JP" altLang="ja-JP" sz="1100" b="1">
              <a:solidFill>
                <a:schemeClr val="dk1"/>
              </a:solidFill>
              <a:effectLst/>
              <a:latin typeface="+mn-lt"/>
              <a:ea typeface="+mn-ea"/>
              <a:cs typeface="+mn-cs"/>
            </a:rPr>
            <a:t>計画書の</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基準額</a:t>
          </a:r>
          <a:r>
            <a:rPr kumimoji="1" lang="ja-JP" altLang="en-US" sz="1100" b="1">
              <a:solidFill>
                <a:schemeClr val="dk1"/>
              </a:solidFill>
              <a:effectLst/>
              <a:latin typeface="+mn-lt"/>
              <a:ea typeface="+mn-ea"/>
              <a:cs typeface="+mn-cs"/>
            </a:rPr>
            <a:t>１</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a:t>
          </a:r>
          <a:r>
            <a:rPr kumimoji="1" lang="ja-JP" altLang="en-US" sz="1100" b="1">
              <a:solidFill>
                <a:schemeClr val="dk1"/>
              </a:solidFill>
              <a:effectLst/>
              <a:latin typeface="+mn-lt"/>
              <a:ea typeface="+mn-ea"/>
              <a:cs typeface="+mn-cs"/>
            </a:rPr>
            <a:t>令和３年度提出時の見込み額が誤っていたため、</a:t>
          </a:r>
          <a:r>
            <a:rPr kumimoji="1" lang="ja-JP" altLang="ja-JP" sz="1100" b="1">
              <a:solidFill>
                <a:schemeClr val="dk1"/>
              </a:solidFill>
              <a:effectLst/>
              <a:latin typeface="+mn-lt"/>
              <a:ea typeface="+mn-ea"/>
              <a:cs typeface="+mn-cs"/>
            </a:rPr>
            <a:t>○○円から</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円に変更した。</a:t>
          </a:r>
          <a:endParaRPr lang="ja-JP" altLang="ja-JP">
            <a:effectLst/>
          </a:endParaRPr>
        </a:p>
        <a:p>
          <a:pPr algn="l"/>
          <a:endParaRPr kumimoji="1" lang="ja-JP" altLang="en-US" sz="1100" u="none">
            <a:solidFill>
              <a:sysClr val="windowText" lastClr="000000"/>
            </a:solidFill>
          </a:endParaRPr>
        </a:p>
      </xdr:txBody>
    </xdr:sp>
    <xdr:clientData/>
  </xdr:twoCellAnchor>
  <xdr:twoCellAnchor>
    <xdr:from>
      <xdr:col>36</xdr:col>
      <xdr:colOff>7941</xdr:colOff>
      <xdr:row>71</xdr:row>
      <xdr:rowOff>25744</xdr:rowOff>
    </xdr:from>
    <xdr:to>
      <xdr:col>38</xdr:col>
      <xdr:colOff>193074</xdr:colOff>
      <xdr:row>87</xdr:row>
      <xdr:rowOff>7937</xdr:rowOff>
    </xdr:to>
    <xdr:cxnSp macro="">
      <xdr:nvCxnSpPr>
        <xdr:cNvPr id="96" name="直線矢印コネクタ 95"/>
        <xdr:cNvCxnSpPr/>
      </xdr:nvCxnSpPr>
      <xdr:spPr>
        <a:xfrm flipH="1">
          <a:off x="7022975" y="14776622"/>
          <a:ext cx="481180" cy="29297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174626</xdr:colOff>
      <xdr:row>33</xdr:row>
      <xdr:rowOff>111124</xdr:rowOff>
    </xdr:from>
    <xdr:to>
      <xdr:col>42</xdr:col>
      <xdr:colOff>373064</xdr:colOff>
      <xdr:row>35</xdr:row>
      <xdr:rowOff>134937</xdr:rowOff>
    </xdr:to>
    <xdr:sp macro="" textlink="">
      <xdr:nvSpPr>
        <xdr:cNvPr id="59" name="正方形/長方形 58">
          <a:extLst>
            <a:ext uri="{FF2B5EF4-FFF2-40B4-BE49-F238E27FC236}">
              <a16:creationId xmlns:a16="http://schemas.microsoft.com/office/drawing/2014/main" id="{00000000-0008-0000-0200-000016000000}"/>
            </a:ext>
          </a:extLst>
        </xdr:cNvPr>
        <xdr:cNvSpPr/>
      </xdr:nvSpPr>
      <xdr:spPr bwMode="auto">
        <a:xfrm>
          <a:off x="7405689" y="6175374"/>
          <a:ext cx="2921000" cy="460376"/>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b="1" u="none"/>
            <a:t>Ｃグループを設定しない場合は記入不要です。</a:t>
          </a:r>
        </a:p>
      </xdr:txBody>
    </xdr:sp>
    <xdr:clientData/>
  </xdr:twoCellAnchor>
  <xdr:twoCellAnchor>
    <xdr:from>
      <xdr:col>35</xdr:col>
      <xdr:colOff>0</xdr:colOff>
      <xdr:row>35</xdr:row>
      <xdr:rowOff>134937</xdr:rowOff>
    </xdr:from>
    <xdr:to>
      <xdr:col>38</xdr:col>
      <xdr:colOff>174625</xdr:colOff>
      <xdr:row>41</xdr:row>
      <xdr:rowOff>0</xdr:rowOff>
    </xdr:to>
    <xdr:cxnSp macro="">
      <xdr:nvCxnSpPr>
        <xdr:cNvPr id="60" name="直線矢印コネクタ 59"/>
        <xdr:cNvCxnSpPr/>
      </xdr:nvCxnSpPr>
      <xdr:spPr>
        <a:xfrm flipH="1">
          <a:off x="6746875" y="6635750"/>
          <a:ext cx="658813" cy="11668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33</xdr:row>
      <xdr:rowOff>0</xdr:rowOff>
    </xdr:from>
    <xdr:to>
      <xdr:col>20</xdr:col>
      <xdr:colOff>767566</xdr:colOff>
      <xdr:row>33</xdr:row>
      <xdr:rowOff>333375</xdr:rowOff>
    </xdr:to>
    <xdr:sp macro="" textlink="">
      <xdr:nvSpPr>
        <xdr:cNvPr id="2" name="左中かっこ 1"/>
        <xdr:cNvSpPr/>
      </xdr:nvSpPr>
      <xdr:spPr>
        <a:xfrm rot="16200000">
          <a:off x="8437047" y="9029576"/>
          <a:ext cx="333375" cy="1571625"/>
        </a:xfrm>
        <a:prstGeom prst="lef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507176</xdr:colOff>
      <xdr:row>34</xdr:row>
      <xdr:rowOff>37109</xdr:rowOff>
    </xdr:from>
    <xdr:to>
      <xdr:col>22</xdr:col>
      <xdr:colOff>556657</xdr:colOff>
      <xdr:row>43</xdr:row>
      <xdr:rowOff>259771</xdr:rowOff>
    </xdr:to>
    <xdr:sp macro="" textlink="">
      <xdr:nvSpPr>
        <xdr:cNvPr id="4" name="角丸四角形吹き出し 20"/>
        <xdr:cNvSpPr/>
      </xdr:nvSpPr>
      <xdr:spPr>
        <a:xfrm>
          <a:off x="7521040" y="10032174"/>
          <a:ext cx="3265714" cy="3339935"/>
        </a:xfrm>
        <a:custGeom>
          <a:avLst/>
          <a:gdLst>
            <a:gd name="connsiteX0" fmla="*/ 0 w 2314575"/>
            <a:gd name="connsiteY0" fmla="*/ 323856 h 1943100"/>
            <a:gd name="connsiteX1" fmla="*/ 323856 w 2314575"/>
            <a:gd name="connsiteY1" fmla="*/ 0 h 1943100"/>
            <a:gd name="connsiteX2" fmla="*/ 385763 w 2314575"/>
            <a:gd name="connsiteY2" fmla="*/ 0 h 1943100"/>
            <a:gd name="connsiteX3" fmla="*/ 385763 w 2314575"/>
            <a:gd name="connsiteY3" fmla="*/ 0 h 1943100"/>
            <a:gd name="connsiteX4" fmla="*/ 964406 w 2314575"/>
            <a:gd name="connsiteY4" fmla="*/ 0 h 1943100"/>
            <a:gd name="connsiteX5" fmla="*/ 1990719 w 2314575"/>
            <a:gd name="connsiteY5" fmla="*/ 0 h 1943100"/>
            <a:gd name="connsiteX6" fmla="*/ 2314575 w 2314575"/>
            <a:gd name="connsiteY6" fmla="*/ 323856 h 1943100"/>
            <a:gd name="connsiteX7" fmla="*/ 2314575 w 2314575"/>
            <a:gd name="connsiteY7" fmla="*/ 1133475 h 1943100"/>
            <a:gd name="connsiteX8" fmla="*/ 2314575 w 2314575"/>
            <a:gd name="connsiteY8" fmla="*/ 1133475 h 1943100"/>
            <a:gd name="connsiteX9" fmla="*/ 2314575 w 2314575"/>
            <a:gd name="connsiteY9" fmla="*/ 1619250 h 1943100"/>
            <a:gd name="connsiteX10" fmla="*/ 2314575 w 2314575"/>
            <a:gd name="connsiteY10" fmla="*/ 1619244 h 1943100"/>
            <a:gd name="connsiteX11" fmla="*/ 1990719 w 2314575"/>
            <a:gd name="connsiteY11" fmla="*/ 1943100 h 1943100"/>
            <a:gd name="connsiteX12" fmla="*/ 964406 w 2314575"/>
            <a:gd name="connsiteY12" fmla="*/ 1943100 h 1943100"/>
            <a:gd name="connsiteX13" fmla="*/ 675092 w 2314575"/>
            <a:gd name="connsiteY13" fmla="*/ 2185988 h 1943100"/>
            <a:gd name="connsiteX14" fmla="*/ 385763 w 2314575"/>
            <a:gd name="connsiteY14" fmla="*/ 1943100 h 1943100"/>
            <a:gd name="connsiteX15" fmla="*/ 323856 w 2314575"/>
            <a:gd name="connsiteY15" fmla="*/ 1943100 h 1943100"/>
            <a:gd name="connsiteX16" fmla="*/ 0 w 2314575"/>
            <a:gd name="connsiteY16" fmla="*/ 1619244 h 1943100"/>
            <a:gd name="connsiteX17" fmla="*/ 0 w 2314575"/>
            <a:gd name="connsiteY17" fmla="*/ 1619250 h 1943100"/>
            <a:gd name="connsiteX18" fmla="*/ 0 w 2314575"/>
            <a:gd name="connsiteY18" fmla="*/ 1133475 h 1943100"/>
            <a:gd name="connsiteX19" fmla="*/ 0 w 2314575"/>
            <a:gd name="connsiteY19" fmla="*/ 1133475 h 1943100"/>
            <a:gd name="connsiteX20" fmla="*/ 0 w 2314575"/>
            <a:gd name="connsiteY20" fmla="*/ 323856 h 1943100"/>
            <a:gd name="connsiteX0" fmla="*/ 0 w 2314575"/>
            <a:gd name="connsiteY0" fmla="*/ 542931 h 2405063"/>
            <a:gd name="connsiteX1" fmla="*/ 323856 w 2314575"/>
            <a:gd name="connsiteY1" fmla="*/ 219075 h 2405063"/>
            <a:gd name="connsiteX2" fmla="*/ 385763 w 2314575"/>
            <a:gd name="connsiteY2" fmla="*/ 219075 h 2405063"/>
            <a:gd name="connsiteX3" fmla="*/ 785813 w 2314575"/>
            <a:gd name="connsiteY3" fmla="*/ 0 h 2405063"/>
            <a:gd name="connsiteX4" fmla="*/ 964406 w 2314575"/>
            <a:gd name="connsiteY4" fmla="*/ 219075 h 2405063"/>
            <a:gd name="connsiteX5" fmla="*/ 1990719 w 2314575"/>
            <a:gd name="connsiteY5" fmla="*/ 219075 h 2405063"/>
            <a:gd name="connsiteX6" fmla="*/ 2314575 w 2314575"/>
            <a:gd name="connsiteY6" fmla="*/ 542931 h 2405063"/>
            <a:gd name="connsiteX7" fmla="*/ 2314575 w 2314575"/>
            <a:gd name="connsiteY7" fmla="*/ 1352550 h 2405063"/>
            <a:gd name="connsiteX8" fmla="*/ 2314575 w 2314575"/>
            <a:gd name="connsiteY8" fmla="*/ 1352550 h 2405063"/>
            <a:gd name="connsiteX9" fmla="*/ 2314575 w 2314575"/>
            <a:gd name="connsiteY9" fmla="*/ 1838325 h 2405063"/>
            <a:gd name="connsiteX10" fmla="*/ 2314575 w 2314575"/>
            <a:gd name="connsiteY10" fmla="*/ 1838319 h 2405063"/>
            <a:gd name="connsiteX11" fmla="*/ 1990719 w 2314575"/>
            <a:gd name="connsiteY11" fmla="*/ 2162175 h 2405063"/>
            <a:gd name="connsiteX12" fmla="*/ 964406 w 2314575"/>
            <a:gd name="connsiteY12" fmla="*/ 2162175 h 2405063"/>
            <a:gd name="connsiteX13" fmla="*/ 675092 w 2314575"/>
            <a:gd name="connsiteY13" fmla="*/ 2405063 h 2405063"/>
            <a:gd name="connsiteX14" fmla="*/ 385763 w 2314575"/>
            <a:gd name="connsiteY14" fmla="*/ 2162175 h 2405063"/>
            <a:gd name="connsiteX15" fmla="*/ 323856 w 2314575"/>
            <a:gd name="connsiteY15" fmla="*/ 2162175 h 2405063"/>
            <a:gd name="connsiteX16" fmla="*/ 0 w 2314575"/>
            <a:gd name="connsiteY16" fmla="*/ 1838319 h 2405063"/>
            <a:gd name="connsiteX17" fmla="*/ 0 w 2314575"/>
            <a:gd name="connsiteY17" fmla="*/ 1838325 h 2405063"/>
            <a:gd name="connsiteX18" fmla="*/ 0 w 2314575"/>
            <a:gd name="connsiteY18" fmla="*/ 1352550 h 2405063"/>
            <a:gd name="connsiteX19" fmla="*/ 0 w 2314575"/>
            <a:gd name="connsiteY19" fmla="*/ 1352550 h 2405063"/>
            <a:gd name="connsiteX20" fmla="*/ 0 w 2314575"/>
            <a:gd name="connsiteY20" fmla="*/ 542931 h 2405063"/>
            <a:gd name="connsiteX0" fmla="*/ 0 w 2314575"/>
            <a:gd name="connsiteY0" fmla="*/ 542931 h 2205038"/>
            <a:gd name="connsiteX1" fmla="*/ 323856 w 2314575"/>
            <a:gd name="connsiteY1" fmla="*/ 219075 h 2205038"/>
            <a:gd name="connsiteX2" fmla="*/ 385763 w 2314575"/>
            <a:gd name="connsiteY2" fmla="*/ 219075 h 2205038"/>
            <a:gd name="connsiteX3" fmla="*/ 785813 w 2314575"/>
            <a:gd name="connsiteY3" fmla="*/ 0 h 2205038"/>
            <a:gd name="connsiteX4" fmla="*/ 964406 w 2314575"/>
            <a:gd name="connsiteY4" fmla="*/ 219075 h 2205038"/>
            <a:gd name="connsiteX5" fmla="*/ 1990719 w 2314575"/>
            <a:gd name="connsiteY5" fmla="*/ 219075 h 2205038"/>
            <a:gd name="connsiteX6" fmla="*/ 2314575 w 2314575"/>
            <a:gd name="connsiteY6" fmla="*/ 542931 h 2205038"/>
            <a:gd name="connsiteX7" fmla="*/ 2314575 w 2314575"/>
            <a:gd name="connsiteY7" fmla="*/ 1352550 h 2205038"/>
            <a:gd name="connsiteX8" fmla="*/ 2314575 w 2314575"/>
            <a:gd name="connsiteY8" fmla="*/ 1352550 h 2205038"/>
            <a:gd name="connsiteX9" fmla="*/ 2314575 w 2314575"/>
            <a:gd name="connsiteY9" fmla="*/ 1838325 h 2205038"/>
            <a:gd name="connsiteX10" fmla="*/ 2314575 w 2314575"/>
            <a:gd name="connsiteY10" fmla="*/ 1838319 h 2205038"/>
            <a:gd name="connsiteX11" fmla="*/ 1990719 w 2314575"/>
            <a:gd name="connsiteY11" fmla="*/ 2162175 h 2205038"/>
            <a:gd name="connsiteX12" fmla="*/ 964406 w 2314575"/>
            <a:gd name="connsiteY12" fmla="*/ 2162175 h 2205038"/>
            <a:gd name="connsiteX13" fmla="*/ 675092 w 2314575"/>
            <a:gd name="connsiteY13" fmla="*/ 2205038 h 2205038"/>
            <a:gd name="connsiteX14" fmla="*/ 385763 w 2314575"/>
            <a:gd name="connsiteY14" fmla="*/ 2162175 h 2205038"/>
            <a:gd name="connsiteX15" fmla="*/ 323856 w 2314575"/>
            <a:gd name="connsiteY15" fmla="*/ 2162175 h 2205038"/>
            <a:gd name="connsiteX16" fmla="*/ 0 w 2314575"/>
            <a:gd name="connsiteY16" fmla="*/ 1838319 h 2205038"/>
            <a:gd name="connsiteX17" fmla="*/ 0 w 2314575"/>
            <a:gd name="connsiteY17" fmla="*/ 1838325 h 2205038"/>
            <a:gd name="connsiteX18" fmla="*/ 0 w 2314575"/>
            <a:gd name="connsiteY18" fmla="*/ 1352550 h 2205038"/>
            <a:gd name="connsiteX19" fmla="*/ 0 w 2314575"/>
            <a:gd name="connsiteY19" fmla="*/ 1352550 h 2205038"/>
            <a:gd name="connsiteX20" fmla="*/ 0 w 2314575"/>
            <a:gd name="connsiteY20" fmla="*/ 542931 h 2205038"/>
            <a:gd name="connsiteX0" fmla="*/ 0 w 2314575"/>
            <a:gd name="connsiteY0" fmla="*/ 542931 h 2166938"/>
            <a:gd name="connsiteX1" fmla="*/ 323856 w 2314575"/>
            <a:gd name="connsiteY1" fmla="*/ 219075 h 2166938"/>
            <a:gd name="connsiteX2" fmla="*/ 385763 w 2314575"/>
            <a:gd name="connsiteY2" fmla="*/ 219075 h 2166938"/>
            <a:gd name="connsiteX3" fmla="*/ 785813 w 2314575"/>
            <a:gd name="connsiteY3" fmla="*/ 0 h 2166938"/>
            <a:gd name="connsiteX4" fmla="*/ 964406 w 2314575"/>
            <a:gd name="connsiteY4" fmla="*/ 219075 h 2166938"/>
            <a:gd name="connsiteX5" fmla="*/ 1990719 w 2314575"/>
            <a:gd name="connsiteY5" fmla="*/ 219075 h 2166938"/>
            <a:gd name="connsiteX6" fmla="*/ 2314575 w 2314575"/>
            <a:gd name="connsiteY6" fmla="*/ 542931 h 2166938"/>
            <a:gd name="connsiteX7" fmla="*/ 2314575 w 2314575"/>
            <a:gd name="connsiteY7" fmla="*/ 1352550 h 2166938"/>
            <a:gd name="connsiteX8" fmla="*/ 2314575 w 2314575"/>
            <a:gd name="connsiteY8" fmla="*/ 1352550 h 2166938"/>
            <a:gd name="connsiteX9" fmla="*/ 2314575 w 2314575"/>
            <a:gd name="connsiteY9" fmla="*/ 1838325 h 2166938"/>
            <a:gd name="connsiteX10" fmla="*/ 2314575 w 2314575"/>
            <a:gd name="connsiteY10" fmla="*/ 1838319 h 2166938"/>
            <a:gd name="connsiteX11" fmla="*/ 1990719 w 2314575"/>
            <a:gd name="connsiteY11" fmla="*/ 2162175 h 2166938"/>
            <a:gd name="connsiteX12" fmla="*/ 964406 w 2314575"/>
            <a:gd name="connsiteY12" fmla="*/ 2162175 h 2166938"/>
            <a:gd name="connsiteX13" fmla="*/ 675092 w 2314575"/>
            <a:gd name="connsiteY13" fmla="*/ 2166938 h 2166938"/>
            <a:gd name="connsiteX14" fmla="*/ 385763 w 2314575"/>
            <a:gd name="connsiteY14" fmla="*/ 2162175 h 2166938"/>
            <a:gd name="connsiteX15" fmla="*/ 323856 w 2314575"/>
            <a:gd name="connsiteY15" fmla="*/ 2162175 h 2166938"/>
            <a:gd name="connsiteX16" fmla="*/ 0 w 2314575"/>
            <a:gd name="connsiteY16" fmla="*/ 1838319 h 2166938"/>
            <a:gd name="connsiteX17" fmla="*/ 0 w 2314575"/>
            <a:gd name="connsiteY17" fmla="*/ 1838325 h 2166938"/>
            <a:gd name="connsiteX18" fmla="*/ 0 w 2314575"/>
            <a:gd name="connsiteY18" fmla="*/ 1352550 h 2166938"/>
            <a:gd name="connsiteX19" fmla="*/ 0 w 2314575"/>
            <a:gd name="connsiteY19" fmla="*/ 1352550 h 2166938"/>
            <a:gd name="connsiteX20" fmla="*/ 0 w 2314575"/>
            <a:gd name="connsiteY20" fmla="*/ 542931 h 2166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314575" h="2166938">
              <a:moveTo>
                <a:pt x="0" y="542931"/>
              </a:moveTo>
              <a:cubicBezTo>
                <a:pt x="0" y="364070"/>
                <a:pt x="144995" y="219075"/>
                <a:pt x="323856" y="219075"/>
              </a:cubicBezTo>
              <a:lnTo>
                <a:pt x="385763" y="219075"/>
              </a:lnTo>
              <a:lnTo>
                <a:pt x="785813" y="0"/>
              </a:lnTo>
              <a:lnTo>
                <a:pt x="964406" y="219075"/>
              </a:lnTo>
              <a:lnTo>
                <a:pt x="1990719" y="219075"/>
              </a:lnTo>
              <a:cubicBezTo>
                <a:pt x="2169580" y="219075"/>
                <a:pt x="2314575" y="364070"/>
                <a:pt x="2314575" y="542931"/>
              </a:cubicBezTo>
              <a:lnTo>
                <a:pt x="2314575" y="1352550"/>
              </a:lnTo>
              <a:lnTo>
                <a:pt x="2314575" y="1352550"/>
              </a:lnTo>
              <a:lnTo>
                <a:pt x="2314575" y="1838325"/>
              </a:lnTo>
              <a:lnTo>
                <a:pt x="2314575" y="1838319"/>
              </a:lnTo>
              <a:cubicBezTo>
                <a:pt x="2314575" y="2017180"/>
                <a:pt x="2169580" y="2162175"/>
                <a:pt x="1990719" y="2162175"/>
              </a:cubicBezTo>
              <a:lnTo>
                <a:pt x="964406" y="2162175"/>
              </a:lnTo>
              <a:lnTo>
                <a:pt x="675092" y="2166938"/>
              </a:lnTo>
              <a:lnTo>
                <a:pt x="385763" y="2162175"/>
              </a:lnTo>
              <a:lnTo>
                <a:pt x="323856" y="2162175"/>
              </a:lnTo>
              <a:cubicBezTo>
                <a:pt x="144995" y="2162175"/>
                <a:pt x="0" y="2017180"/>
                <a:pt x="0" y="1838319"/>
              </a:cubicBezTo>
              <a:lnTo>
                <a:pt x="0" y="1838325"/>
              </a:lnTo>
              <a:lnTo>
                <a:pt x="0" y="1352550"/>
              </a:lnTo>
              <a:lnTo>
                <a:pt x="0" y="1352550"/>
              </a:lnTo>
              <a:lnTo>
                <a:pt x="0" y="542931"/>
              </a:lnTo>
              <a:close/>
            </a:path>
          </a:pathLst>
        </a:cu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400" b="1">
              <a:solidFill>
                <a:srgbClr val="FF0000"/>
              </a:solidFill>
            </a:rPr>
            <a:t>特定処遇改善加算を算定</a:t>
          </a:r>
          <a:r>
            <a:rPr kumimoji="1" lang="ja-JP" altLang="en-US" sz="1400">
              <a:solidFill>
                <a:srgbClr val="FF0000"/>
              </a:solidFill>
            </a:rPr>
            <a:t>している事業所については</a:t>
          </a:r>
          <a:r>
            <a:rPr kumimoji="1" lang="ja-JP" altLang="en-US" sz="1400" b="1">
              <a:solidFill>
                <a:srgbClr val="FF0000"/>
              </a:solidFill>
            </a:rPr>
            <a:t>必ず記載</a:t>
          </a:r>
          <a:r>
            <a:rPr kumimoji="1" lang="ja-JP" altLang="en-US" sz="1400">
              <a:solidFill>
                <a:srgbClr val="FF0000"/>
              </a:solidFill>
            </a:rPr>
            <a:t>してください。</a:t>
          </a:r>
          <a:endParaRPr kumimoji="1" lang="en-US" altLang="ja-JP" sz="1400">
            <a:solidFill>
              <a:srgbClr val="FF0000"/>
            </a:solidFill>
          </a:endParaRPr>
        </a:p>
        <a:p>
          <a:pPr algn="l"/>
          <a:r>
            <a:rPr kumimoji="1" lang="ja-JP" altLang="en-US" sz="1400">
              <a:solidFill>
                <a:srgbClr val="FF0000"/>
              </a:solidFill>
            </a:rPr>
            <a:t>加算額（処遇改善加算の収入額）の割り振り額を記入するものですが、実際の賃金改善額から推計する、左のセルの金額（本年度の加算の総額［円］）を按分する等、概算で結構です。</a:t>
          </a:r>
        </a:p>
        <a:p>
          <a:pPr algn="l"/>
          <a:r>
            <a:rPr kumimoji="1" lang="ja-JP" altLang="en-US" sz="1400" b="1">
              <a:solidFill>
                <a:srgbClr val="FF0000"/>
              </a:solidFill>
            </a:rPr>
            <a:t>処遇改善加算のみ</a:t>
          </a:r>
          <a:r>
            <a:rPr kumimoji="1" lang="ja-JP" altLang="en-US" sz="1400">
              <a:solidFill>
                <a:srgbClr val="FF0000"/>
              </a:solidFill>
            </a:rPr>
            <a:t>でグループを設定していない事業所については、記入不要です。</a:t>
          </a:r>
        </a:p>
      </xdr:txBody>
    </xdr:sp>
    <xdr:clientData/>
  </xdr:twoCellAnchor>
  <xdr:twoCellAnchor>
    <xdr:from>
      <xdr:col>24</xdr:col>
      <xdr:colOff>12374</xdr:colOff>
      <xdr:row>34</xdr:row>
      <xdr:rowOff>12370</xdr:rowOff>
    </xdr:from>
    <xdr:to>
      <xdr:col>27</xdr:col>
      <xdr:colOff>12375</xdr:colOff>
      <xdr:row>34</xdr:row>
      <xdr:rowOff>252352</xdr:rowOff>
    </xdr:to>
    <xdr:sp macro="" textlink="">
      <xdr:nvSpPr>
        <xdr:cNvPr id="5" name="左中かっこ 4"/>
        <xdr:cNvSpPr/>
      </xdr:nvSpPr>
      <xdr:spPr>
        <a:xfrm rot="16200000">
          <a:off x="12788244" y="9069779"/>
          <a:ext cx="239982" cy="2115293"/>
        </a:xfrm>
        <a:prstGeom prst="lef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24739</xdr:colOff>
      <xdr:row>36</xdr:row>
      <xdr:rowOff>136072</xdr:rowOff>
    </xdr:from>
    <xdr:to>
      <xdr:col>27</xdr:col>
      <xdr:colOff>618506</xdr:colOff>
      <xdr:row>44</xdr:row>
      <xdr:rowOff>210292</xdr:rowOff>
    </xdr:to>
    <xdr:sp macro="" textlink="">
      <xdr:nvSpPr>
        <xdr:cNvPr id="6" name="角丸四角形吹き出し 5"/>
        <xdr:cNvSpPr/>
      </xdr:nvSpPr>
      <xdr:spPr>
        <a:xfrm>
          <a:off x="11862953" y="10823864"/>
          <a:ext cx="2709059" cy="2845129"/>
        </a:xfrm>
        <a:prstGeom prst="wedgeRoundRectCallout">
          <a:avLst>
            <a:gd name="adj1" fmla="val -11680"/>
            <a:gd name="adj2" fmla="val -68691"/>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この欄は、加算額（特定処遇改善加算の収入額）の割り振り額を記入するものですが、実際の賃金改善額から推計する、左のセルの金額（本年度の加算の総額［円］）を按分する等、概算で結構です。</a:t>
          </a:r>
          <a:endParaRPr kumimoji="1" lang="en-US" altLang="ja-JP" sz="1400">
            <a:solidFill>
              <a:srgbClr val="FF0000"/>
            </a:solidFill>
          </a:endParaRPr>
        </a:p>
        <a:p>
          <a:pPr algn="l"/>
          <a:r>
            <a:rPr kumimoji="1" lang="en-US" altLang="ja-JP" sz="1400">
              <a:solidFill>
                <a:srgbClr val="FF0000"/>
              </a:solidFill>
            </a:rPr>
            <a:t>※</a:t>
          </a:r>
          <a:r>
            <a:rPr kumimoji="1" lang="ja-JP" altLang="en-US" sz="1400">
              <a:solidFill>
                <a:srgbClr val="FF0000"/>
              </a:solidFill>
            </a:rPr>
            <a:t>必ずＡ</a:t>
          </a:r>
          <a:r>
            <a:rPr kumimoji="1" lang="en-US" altLang="ja-JP" sz="1400">
              <a:solidFill>
                <a:srgbClr val="FF0000"/>
              </a:solidFill>
            </a:rPr>
            <a:t>+</a:t>
          </a:r>
          <a:r>
            <a:rPr kumimoji="1" lang="ja-JP" altLang="en-US" sz="1400">
              <a:solidFill>
                <a:srgbClr val="FF0000"/>
              </a:solidFill>
            </a:rPr>
            <a:t>Ｂ</a:t>
          </a:r>
          <a:r>
            <a:rPr kumimoji="1" lang="en-US" altLang="ja-JP" sz="1400">
              <a:solidFill>
                <a:srgbClr val="FF0000"/>
              </a:solidFill>
            </a:rPr>
            <a:t>+</a:t>
          </a:r>
          <a:r>
            <a:rPr kumimoji="1" lang="ja-JP" altLang="en-US" sz="1400">
              <a:solidFill>
                <a:srgbClr val="FF0000"/>
              </a:solidFill>
            </a:rPr>
            <a:t>Ｃ＝左のセルの金額（本年度の加算の総額［円］）となるようにしてください。</a:t>
          </a:r>
        </a:p>
      </xdr:txBody>
    </xdr:sp>
    <xdr:clientData/>
  </xdr:twoCellAnchor>
  <xdr:twoCellAnchor>
    <xdr:from>
      <xdr:col>22</xdr:col>
      <xdr:colOff>24740</xdr:colOff>
      <xdr:row>33</xdr:row>
      <xdr:rowOff>12371</xdr:rowOff>
    </xdr:from>
    <xdr:to>
      <xdr:col>34</xdr:col>
      <xdr:colOff>0</xdr:colOff>
      <xdr:row>33</xdr:row>
      <xdr:rowOff>331270</xdr:rowOff>
    </xdr:to>
    <xdr:sp macro="" textlink="">
      <xdr:nvSpPr>
        <xdr:cNvPr id="7" name="右中かっこ 6"/>
        <xdr:cNvSpPr/>
      </xdr:nvSpPr>
      <xdr:spPr>
        <a:xfrm rot="5400000">
          <a:off x="14548634" y="5367275"/>
          <a:ext cx="318899" cy="8906494"/>
        </a:xfrm>
        <a:prstGeom prst="rightBrace">
          <a:avLst>
            <a:gd name="adj1" fmla="val 8333"/>
            <a:gd name="adj2" fmla="val 11880"/>
          </a:avLst>
        </a:prstGeom>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581397</xdr:colOff>
      <xdr:row>34</xdr:row>
      <xdr:rowOff>222662</xdr:rowOff>
    </xdr:from>
    <xdr:to>
      <xdr:col>32</xdr:col>
      <xdr:colOff>519544</xdr:colOff>
      <xdr:row>36</xdr:row>
      <xdr:rowOff>235032</xdr:rowOff>
    </xdr:to>
    <xdr:sp macro="" textlink="">
      <xdr:nvSpPr>
        <xdr:cNvPr id="8" name="角丸四角形吹き出し 7"/>
        <xdr:cNvSpPr/>
      </xdr:nvSpPr>
      <xdr:spPr>
        <a:xfrm>
          <a:off x="14534903" y="10217727"/>
          <a:ext cx="3463635" cy="705097"/>
        </a:xfrm>
        <a:prstGeom prst="wedgeRoundRectCallout">
          <a:avLst>
            <a:gd name="adj1" fmla="val 52678"/>
            <a:gd name="adj2" fmla="val -75521"/>
            <a:gd name="adj3" fmla="val 16667"/>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mn-lt"/>
              <a:ea typeface="+mn-ea"/>
              <a:cs typeface="+mn-cs"/>
            </a:rPr>
            <a:t>特定処遇改善を算定されていない事業所については、記入不要です。</a:t>
          </a:r>
          <a:endParaRPr lang="ja-JP" altLang="ja-JP" sz="1400">
            <a:solidFill>
              <a:srgbClr val="FF0000"/>
            </a:solidFill>
            <a:effectLst/>
          </a:endParaRPr>
        </a:p>
        <a:p>
          <a:pPr algn="l"/>
          <a:endParaRPr kumimoji="1" lang="ja-JP" altLang="en-US" sz="1100">
            <a:solidFill>
              <a:srgbClr val="FF0000"/>
            </a:solidFill>
          </a:endParaRPr>
        </a:p>
      </xdr:txBody>
    </xdr:sp>
    <xdr:clientData/>
  </xdr:twoCellAnchor>
  <xdr:twoCellAnchor>
    <xdr:from>
      <xdr:col>34</xdr:col>
      <xdr:colOff>24739</xdr:colOff>
      <xdr:row>34</xdr:row>
      <xdr:rowOff>12373</xdr:rowOff>
    </xdr:from>
    <xdr:to>
      <xdr:col>36</xdr:col>
      <xdr:colOff>828798</xdr:colOff>
      <xdr:row>34</xdr:row>
      <xdr:rowOff>294164</xdr:rowOff>
    </xdr:to>
    <xdr:sp macro="" textlink="">
      <xdr:nvSpPr>
        <xdr:cNvPr id="9" name="右中かっこ 8"/>
        <xdr:cNvSpPr/>
      </xdr:nvSpPr>
      <xdr:spPr>
        <a:xfrm rot="5400000">
          <a:off x="20300743" y="8892765"/>
          <a:ext cx="281791" cy="2511137"/>
        </a:xfrm>
        <a:prstGeom prst="rightBrace">
          <a:avLst>
            <a:gd name="adj1" fmla="val 8333"/>
            <a:gd name="adj2" fmla="val 11880"/>
          </a:avLst>
        </a:prstGeom>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272142</xdr:colOff>
      <xdr:row>36</xdr:row>
      <xdr:rowOff>86591</xdr:rowOff>
    </xdr:from>
    <xdr:to>
      <xdr:col>37</xdr:col>
      <xdr:colOff>284512</xdr:colOff>
      <xdr:row>41</xdr:row>
      <xdr:rowOff>12371</xdr:rowOff>
    </xdr:to>
    <xdr:sp macro="" textlink="">
      <xdr:nvSpPr>
        <xdr:cNvPr id="10" name="角丸四角形吹き出し 9"/>
        <xdr:cNvSpPr/>
      </xdr:nvSpPr>
      <xdr:spPr>
        <a:xfrm>
          <a:off x="18456233" y="10774383"/>
          <a:ext cx="3550227" cy="1657598"/>
        </a:xfrm>
        <a:prstGeom prst="wedgeRoundRectCallout">
          <a:avLst>
            <a:gd name="adj1" fmla="val 35149"/>
            <a:gd name="adj2" fmla="val -75520"/>
            <a:gd name="adj3" fmla="val 16667"/>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a:solidFill>
                <a:srgbClr val="FF0000"/>
              </a:solidFill>
              <a:effectLst/>
              <a:latin typeface="+mn-lt"/>
              <a:ea typeface="+mn-ea"/>
              <a:cs typeface="+mn-cs"/>
            </a:rPr>
            <a:t>令和４年２月及び３月分に処遇改善支援補助金の制度により賃上げした賃金改善額を入力してください。</a:t>
          </a:r>
          <a:endParaRPr kumimoji="1" lang="en-US" altLang="ja-JP" sz="1400">
            <a:solidFill>
              <a:srgbClr val="FF0000"/>
            </a:solidFill>
            <a:effectLst/>
            <a:latin typeface="+mn-lt"/>
            <a:ea typeface="+mn-ea"/>
            <a:cs typeface="+mn-cs"/>
          </a:endParaRPr>
        </a:p>
        <a:p>
          <a:r>
            <a:rPr kumimoji="1" lang="ja-JP" altLang="en-US" sz="1400">
              <a:solidFill>
                <a:srgbClr val="FF0000"/>
              </a:solidFill>
              <a:effectLst/>
              <a:latin typeface="+mn-lt"/>
              <a:ea typeface="+mn-ea"/>
              <a:cs typeface="+mn-cs"/>
            </a:rPr>
            <a:t>処遇改善支援補助金</a:t>
          </a:r>
          <a:r>
            <a:rPr kumimoji="1" lang="ja-JP" altLang="ja-JP" sz="1400">
              <a:solidFill>
                <a:srgbClr val="FF0000"/>
              </a:solidFill>
              <a:effectLst/>
              <a:latin typeface="+mn-lt"/>
              <a:ea typeface="+mn-ea"/>
              <a:cs typeface="+mn-cs"/>
            </a:rPr>
            <a:t>を算定されていない事業所については、記入不要です。</a:t>
          </a:r>
          <a:endParaRPr lang="ja-JP" altLang="ja-JP" sz="1400">
            <a:solidFill>
              <a:srgbClr val="FF0000"/>
            </a:solidFill>
            <a:effectLst/>
          </a:endParaRPr>
        </a:p>
        <a:p>
          <a:pPr algn="l"/>
          <a:endParaRPr kumimoji="1" lang="ja-JP" altLang="en-US" sz="1100">
            <a:solidFill>
              <a:srgbClr val="FF0000"/>
            </a:solidFill>
          </a:endParaRPr>
        </a:p>
      </xdr:txBody>
    </xdr:sp>
    <xdr:clientData/>
  </xdr:twoCellAnchor>
  <xdr:twoCellAnchor>
    <xdr:from>
      <xdr:col>30</xdr:col>
      <xdr:colOff>12371</xdr:colOff>
      <xdr:row>37</xdr:row>
      <xdr:rowOff>111331</xdr:rowOff>
    </xdr:from>
    <xdr:to>
      <xdr:col>33</xdr:col>
      <xdr:colOff>12372</xdr:colOff>
      <xdr:row>38</xdr:row>
      <xdr:rowOff>4950</xdr:rowOff>
    </xdr:to>
    <xdr:sp macro="" textlink="">
      <xdr:nvSpPr>
        <xdr:cNvPr id="11" name="左中かっこ 10"/>
        <xdr:cNvSpPr/>
      </xdr:nvSpPr>
      <xdr:spPr>
        <a:xfrm rot="16200000">
          <a:off x="17018826" y="10207831"/>
          <a:ext cx="239982" cy="2115293"/>
        </a:xfrm>
        <a:prstGeom prst="lef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680359</xdr:colOff>
      <xdr:row>40</xdr:row>
      <xdr:rowOff>86590</xdr:rowOff>
    </xdr:from>
    <xdr:to>
      <xdr:col>33</xdr:col>
      <xdr:colOff>259774</xdr:colOff>
      <xdr:row>44</xdr:row>
      <xdr:rowOff>148442</xdr:rowOff>
    </xdr:to>
    <xdr:sp macro="" textlink="">
      <xdr:nvSpPr>
        <xdr:cNvPr id="12" name="角丸四角形吹き出し 11"/>
        <xdr:cNvSpPr/>
      </xdr:nvSpPr>
      <xdr:spPr>
        <a:xfrm>
          <a:off x="14633865" y="12159837"/>
          <a:ext cx="3810000" cy="1447306"/>
        </a:xfrm>
        <a:prstGeom prst="wedgeRoundRectCallout">
          <a:avLst>
            <a:gd name="adj1" fmla="val 15994"/>
            <a:gd name="adj2" fmla="val -103729"/>
            <a:gd name="adj3" fmla="val 16667"/>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a:solidFill>
                <a:srgbClr val="FF0000"/>
              </a:solidFill>
              <a:effectLst/>
              <a:latin typeface="+mn-lt"/>
              <a:ea typeface="+mn-ea"/>
              <a:cs typeface="+mn-cs"/>
            </a:rPr>
            <a:t>年間の常勤換算の合計値を記入してください。</a:t>
          </a:r>
          <a:endParaRPr kumimoji="1" lang="en-US" altLang="ja-JP" sz="1400">
            <a:solidFill>
              <a:srgbClr val="FF0000"/>
            </a:solidFill>
            <a:effectLst/>
            <a:latin typeface="+mn-lt"/>
            <a:ea typeface="+mn-ea"/>
            <a:cs typeface="+mn-cs"/>
          </a:endParaRPr>
        </a:p>
        <a:p>
          <a:r>
            <a:rPr kumimoji="1" lang="en-US" altLang="ja-JP" sz="1400">
              <a:solidFill>
                <a:srgbClr val="FF0000"/>
              </a:solidFill>
              <a:effectLst/>
              <a:latin typeface="+mn-lt"/>
              <a:ea typeface="+mn-ea"/>
              <a:cs typeface="+mn-cs"/>
            </a:rPr>
            <a:t>※</a:t>
          </a:r>
          <a:r>
            <a:rPr kumimoji="1" lang="ja-JP" altLang="en-US" sz="1400">
              <a:solidFill>
                <a:srgbClr val="FF0000"/>
              </a:solidFill>
              <a:effectLst/>
              <a:latin typeface="+mn-lt"/>
              <a:ea typeface="+mn-ea"/>
              <a:cs typeface="+mn-cs"/>
            </a:rPr>
            <a:t>常勤２名が１年間勤務していた場合</a:t>
          </a:r>
          <a:r>
            <a:rPr kumimoji="1" lang="en-US" altLang="ja-JP" sz="1400">
              <a:solidFill>
                <a:srgbClr val="FF0000"/>
              </a:solidFill>
              <a:effectLst/>
              <a:latin typeface="+mn-lt"/>
              <a:ea typeface="+mn-ea"/>
              <a:cs typeface="+mn-cs"/>
            </a:rPr>
            <a:t>24.0</a:t>
          </a:r>
          <a:r>
            <a:rPr kumimoji="1" lang="ja-JP" altLang="en-US" sz="1400">
              <a:solidFill>
                <a:srgbClr val="FF0000"/>
              </a:solidFill>
              <a:effectLst/>
              <a:latin typeface="+mn-lt"/>
              <a:ea typeface="+mn-ea"/>
              <a:cs typeface="+mn-cs"/>
            </a:rPr>
            <a:t>となります。</a:t>
          </a:r>
          <a:endParaRPr kumimoji="1" lang="ja-JP" altLang="en-US"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76201</xdr:colOff>
      <xdr:row>2</xdr:row>
      <xdr:rowOff>66675</xdr:rowOff>
    </xdr:from>
    <xdr:to>
      <xdr:col>56</xdr:col>
      <xdr:colOff>95251</xdr:colOff>
      <xdr:row>4</xdr:row>
      <xdr:rowOff>161925</xdr:rowOff>
    </xdr:to>
    <xdr:sp macro="" textlink="">
      <xdr:nvSpPr>
        <xdr:cNvPr id="2" name="正方形/長方形 1">
          <a:extLst>
            <a:ext uri="{FF2B5EF4-FFF2-40B4-BE49-F238E27FC236}">
              <a16:creationId xmlns:a16="http://schemas.microsoft.com/office/drawing/2014/main" id="{00000000-0008-0000-0200-000016000000}"/>
            </a:ext>
          </a:extLst>
        </xdr:cNvPr>
        <xdr:cNvSpPr/>
      </xdr:nvSpPr>
      <xdr:spPr bwMode="auto">
        <a:xfrm>
          <a:off x="6934201" y="409575"/>
          <a:ext cx="3829050" cy="4857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200" b="1">
              <a:solidFill>
                <a:sysClr val="windowText" lastClr="000000"/>
              </a:solidFill>
            </a:rPr>
            <a:t>この様式を提出する場合は</a:t>
          </a:r>
          <a:r>
            <a:rPr kumimoji="1" lang="en-US" altLang="ja-JP" sz="1200" b="1">
              <a:solidFill>
                <a:sysClr val="windowText" lastClr="000000"/>
              </a:solidFill>
            </a:rPr>
            <a:t>1</a:t>
          </a:r>
          <a:r>
            <a:rPr kumimoji="1" lang="ja-JP" altLang="en-US" sz="1200" b="1">
              <a:solidFill>
                <a:sysClr val="windowText" lastClr="000000"/>
              </a:solidFill>
            </a:rPr>
            <a:t>～</a:t>
          </a:r>
          <a:r>
            <a:rPr kumimoji="1" lang="en-US" altLang="ja-JP" sz="1200" b="1">
              <a:solidFill>
                <a:sysClr val="windowText" lastClr="000000"/>
              </a:solidFill>
            </a:rPr>
            <a:t>4</a:t>
          </a:r>
          <a:r>
            <a:rPr kumimoji="1" lang="ja-JP" altLang="en-US" sz="1200" b="1">
              <a:solidFill>
                <a:sysClr val="windowText" lastClr="000000"/>
              </a:solidFill>
            </a:rPr>
            <a:t>を全て記入してください。</a:t>
          </a:r>
          <a:endParaRPr kumimoji="1" lang="en-US" altLang="ja-JP"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oufuku\Desktop\R2besshiyoushiki3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数式用"/>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84"/>
  <sheetViews>
    <sheetView showGridLines="0" tabSelected="1" view="pageBreakPreview" zoomScale="80" zoomScaleNormal="80" zoomScaleSheetLayoutView="80" workbookViewId="0">
      <selection activeCell="F1" sqref="F1"/>
    </sheetView>
  </sheetViews>
  <sheetFormatPr defaultRowHeight="13.5"/>
  <cols>
    <col min="1" max="1" width="34.625" style="20" customWidth="1"/>
    <col min="2" max="2" width="12.75" style="21" customWidth="1"/>
    <col min="3" max="3" width="19.875" style="22" customWidth="1"/>
    <col min="4" max="4" width="62.375" style="22" customWidth="1"/>
    <col min="5" max="5" width="71.75" customWidth="1"/>
  </cols>
  <sheetData>
    <row r="1" spans="1:5" ht="30" customHeight="1" thickBot="1">
      <c r="A1" s="516" t="s">
        <v>113</v>
      </c>
      <c r="B1" s="516"/>
      <c r="C1" s="516"/>
      <c r="D1" s="516"/>
      <c r="E1" s="516"/>
    </row>
    <row r="2" spans="1:5" ht="18.75" customHeight="1" thickTop="1">
      <c r="A2" s="517" t="s">
        <v>348</v>
      </c>
      <c r="B2" s="518"/>
      <c r="C2" s="518"/>
      <c r="D2" s="518"/>
      <c r="E2" s="518"/>
    </row>
    <row r="3" spans="1:5" s="16" customFormat="1" ht="8.1" customHeight="1">
      <c r="A3" s="519"/>
      <c r="B3" s="519"/>
      <c r="C3" s="519"/>
      <c r="D3" s="519"/>
    </row>
    <row r="4" spans="1:5" s="18" customFormat="1" ht="27">
      <c r="A4" s="17" t="s">
        <v>99</v>
      </c>
      <c r="B4" s="17" t="s">
        <v>100</v>
      </c>
      <c r="C4" s="66" t="s">
        <v>101</v>
      </c>
      <c r="D4" s="67" t="s">
        <v>102</v>
      </c>
      <c r="E4" s="17" t="s">
        <v>143</v>
      </c>
    </row>
    <row r="5" spans="1:5" ht="31.5" customHeight="1">
      <c r="A5" s="496" t="s">
        <v>103</v>
      </c>
      <c r="B5" s="68">
        <v>1</v>
      </c>
      <c r="C5" s="68" t="s">
        <v>104</v>
      </c>
      <c r="D5" s="498" t="s">
        <v>105</v>
      </c>
      <c r="E5" s="15" t="s">
        <v>106</v>
      </c>
    </row>
    <row r="6" spans="1:5" ht="98.25" customHeight="1">
      <c r="A6" s="497" t="s">
        <v>107</v>
      </c>
      <c r="B6" s="65">
        <v>1</v>
      </c>
      <c r="C6" s="69" t="s">
        <v>29</v>
      </c>
      <c r="D6" s="499" t="s">
        <v>399</v>
      </c>
      <c r="E6" s="36" t="s">
        <v>106</v>
      </c>
    </row>
    <row r="7" spans="1:5" ht="76.5" customHeight="1">
      <c r="A7" s="497" t="s">
        <v>400</v>
      </c>
      <c r="B7" s="427">
        <v>1</v>
      </c>
      <c r="C7" s="68" t="s">
        <v>104</v>
      </c>
      <c r="D7" s="499" t="s">
        <v>483</v>
      </c>
      <c r="E7" s="19" t="s">
        <v>108</v>
      </c>
    </row>
    <row r="8" spans="1:5" ht="79.5" customHeight="1">
      <c r="A8" s="497" t="s">
        <v>401</v>
      </c>
      <c r="B8" s="427">
        <v>1</v>
      </c>
      <c r="C8" s="69" t="s">
        <v>32</v>
      </c>
      <c r="D8" s="499" t="s">
        <v>403</v>
      </c>
      <c r="E8" s="19" t="s">
        <v>108</v>
      </c>
    </row>
    <row r="9" spans="1:5" ht="147" customHeight="1">
      <c r="A9" s="497" t="s">
        <v>115</v>
      </c>
      <c r="B9" s="65">
        <v>1</v>
      </c>
      <c r="C9" s="69" t="s">
        <v>31</v>
      </c>
      <c r="D9" s="499" t="s">
        <v>144</v>
      </c>
      <c r="E9" s="19" t="s">
        <v>108</v>
      </c>
    </row>
    <row r="10" spans="1:5" ht="86.25" customHeight="1">
      <c r="A10" s="497" t="s">
        <v>116</v>
      </c>
      <c r="B10" s="427" t="s">
        <v>146</v>
      </c>
      <c r="C10" s="69" t="s">
        <v>30</v>
      </c>
      <c r="D10" s="499" t="s">
        <v>145</v>
      </c>
      <c r="E10" s="19" t="s">
        <v>108</v>
      </c>
    </row>
    <row r="11" spans="1:5" ht="90.75" customHeight="1">
      <c r="A11" s="497" t="s">
        <v>402</v>
      </c>
      <c r="B11" s="65">
        <v>1</v>
      </c>
      <c r="C11" s="68" t="s">
        <v>104</v>
      </c>
      <c r="D11" s="499" t="s">
        <v>484</v>
      </c>
      <c r="E11" s="430" t="s">
        <v>404</v>
      </c>
    </row>
    <row r="12" spans="1:5" ht="43.5" customHeight="1">
      <c r="A12" s="500"/>
      <c r="B12" s="501"/>
      <c r="C12" s="501"/>
      <c r="D12" s="502"/>
      <c r="E12" s="503"/>
    </row>
    <row r="13" spans="1:5" ht="19.149999999999999" customHeight="1">
      <c r="C13" s="21"/>
      <c r="D13" s="20"/>
      <c r="E13" s="8"/>
    </row>
    <row r="14" spans="1:5" ht="19.149999999999999" customHeight="1">
      <c r="C14" s="21"/>
      <c r="D14" s="20"/>
      <c r="E14" s="8"/>
    </row>
    <row r="15" spans="1:5" ht="19.149999999999999" customHeight="1">
      <c r="C15" s="21"/>
      <c r="D15" s="20"/>
      <c r="E15" s="8"/>
    </row>
    <row r="16" spans="1:5" ht="19.149999999999999" customHeight="1">
      <c r="C16" s="21"/>
      <c r="D16" s="20"/>
      <c r="E16" s="8"/>
    </row>
    <row r="17" spans="1:5" ht="19.149999999999999" customHeight="1">
      <c r="C17" s="21"/>
      <c r="D17" s="20"/>
      <c r="E17" s="8"/>
    </row>
    <row r="18" spans="1:5" ht="19.149999999999999" customHeight="1">
      <c r="C18" s="21"/>
      <c r="D18" s="20"/>
      <c r="E18" s="8"/>
    </row>
    <row r="19" spans="1:5" ht="19.149999999999999" customHeight="1">
      <c r="C19" s="21"/>
      <c r="D19" s="20"/>
      <c r="E19" s="8"/>
    </row>
    <row r="20" spans="1:5" ht="11.45" customHeight="1">
      <c r="A20" s="520" t="s">
        <v>109</v>
      </c>
      <c r="B20" s="520"/>
      <c r="C20" s="520"/>
      <c r="D20" s="520"/>
    </row>
    <row r="21" spans="1:5" ht="14.25" customHeight="1">
      <c r="A21" s="429"/>
      <c r="B21" s="429"/>
      <c r="C21" s="429"/>
      <c r="D21" s="429"/>
    </row>
    <row r="22" spans="1:5" ht="18.75">
      <c r="A22" s="504" t="s">
        <v>187</v>
      </c>
      <c r="B22" s="23"/>
    </row>
    <row r="23" spans="1:5" s="26" customFormat="1" ht="18.75">
      <c r="A23" s="505" t="s">
        <v>147</v>
      </c>
      <c r="B23" s="25"/>
      <c r="C23" s="24"/>
      <c r="D23" s="24"/>
    </row>
    <row r="24" spans="1:5" s="26" customFormat="1" ht="18.75">
      <c r="A24" s="505" t="s">
        <v>114</v>
      </c>
      <c r="B24" s="25"/>
      <c r="C24" s="24"/>
      <c r="D24" s="24"/>
    </row>
    <row r="25" spans="1:5" s="26" customFormat="1" ht="18.75">
      <c r="A25" s="505" t="s">
        <v>499</v>
      </c>
      <c r="B25" s="25"/>
      <c r="C25" s="24"/>
      <c r="D25" s="24"/>
    </row>
    <row r="26" spans="1:5" s="26" customFormat="1" ht="18.75">
      <c r="A26" s="505" t="s">
        <v>500</v>
      </c>
      <c r="B26" s="25"/>
      <c r="C26" s="24"/>
      <c r="D26" s="24"/>
    </row>
    <row r="27" spans="1:5" s="26" customFormat="1" ht="18.75">
      <c r="A27" s="505" t="s">
        <v>501</v>
      </c>
      <c r="B27" s="25"/>
      <c r="C27" s="24"/>
      <c r="D27" s="24"/>
    </row>
    <row r="28" spans="1:5" s="26" customFormat="1" ht="30" customHeight="1">
      <c r="A28" s="505"/>
      <c r="B28" s="25"/>
      <c r="C28" s="24"/>
      <c r="D28" s="24"/>
    </row>
    <row r="29" spans="1:5" ht="14.25" thickBot="1">
      <c r="A29" s="27"/>
      <c r="B29" s="23"/>
    </row>
    <row r="30" spans="1:5" ht="22.15" customHeight="1" thickBot="1">
      <c r="A30" s="22"/>
      <c r="C30" s="31"/>
      <c r="D30" s="32" t="s">
        <v>110</v>
      </c>
      <c r="E30" s="28" t="s">
        <v>317</v>
      </c>
    </row>
    <row r="31" spans="1:5" ht="63.6" customHeight="1">
      <c r="A31" s="22"/>
      <c r="C31" s="515" t="s">
        <v>111</v>
      </c>
      <c r="D31" s="521"/>
      <c r="E31" s="34"/>
    </row>
    <row r="32" spans="1:5" ht="63.6" customHeight="1" thickBot="1">
      <c r="A32" s="22"/>
      <c r="C32" s="515"/>
      <c r="D32" s="521"/>
      <c r="E32" s="35"/>
    </row>
    <row r="33" spans="1:5" ht="63.6" customHeight="1">
      <c r="A33" s="22"/>
      <c r="C33" s="515" t="s">
        <v>112</v>
      </c>
      <c r="D33" s="33"/>
      <c r="E33" s="34"/>
    </row>
    <row r="34" spans="1:5" ht="63.6" customHeight="1" thickBot="1">
      <c r="A34" s="22"/>
      <c r="C34" s="515"/>
      <c r="D34" s="33"/>
      <c r="E34" s="35"/>
    </row>
    <row r="35" spans="1:5" ht="33" customHeight="1">
      <c r="A35" s="22"/>
      <c r="B35" s="23"/>
      <c r="D35" s="23"/>
    </row>
    <row r="36" spans="1:5" s="279" customFormat="1" ht="18.75">
      <c r="A36" s="512" t="s">
        <v>184</v>
      </c>
      <c r="B36" s="512"/>
      <c r="C36" s="512"/>
      <c r="D36" s="512"/>
      <c r="E36" s="506"/>
    </row>
    <row r="37" spans="1:5" s="279" customFormat="1" ht="18.75">
      <c r="A37" s="513" t="s">
        <v>185</v>
      </c>
      <c r="B37" s="513"/>
      <c r="C37" s="513"/>
      <c r="D37" s="513"/>
      <c r="E37" s="513"/>
    </row>
    <row r="38" spans="1:5" s="279" customFormat="1" ht="51.75" customHeight="1">
      <c r="A38" s="513" t="s">
        <v>188</v>
      </c>
      <c r="B38" s="514"/>
      <c r="C38" s="514"/>
      <c r="D38" s="514"/>
      <c r="E38" s="514"/>
    </row>
    <row r="39" spans="1:5">
      <c r="A39" s="22"/>
      <c r="B39" s="23"/>
    </row>
    <row r="40" spans="1:5" ht="14.45" customHeight="1">
      <c r="A40" s="22"/>
      <c r="B40" s="23"/>
    </row>
    <row r="41" spans="1:5" ht="14.45" customHeight="1">
      <c r="A41" s="22"/>
      <c r="B41" s="23"/>
    </row>
    <row r="42" spans="1:5" ht="17.25">
      <c r="A42" s="29"/>
      <c r="B42" s="30"/>
      <c r="C42" s="29"/>
    </row>
    <row r="43" spans="1:5">
      <c r="A43" s="22"/>
      <c r="B43" s="23"/>
    </row>
    <row r="44" spans="1:5">
      <c r="A44" s="22"/>
      <c r="B44" s="23"/>
    </row>
    <row r="45" spans="1:5">
      <c r="A45" s="22"/>
      <c r="B45" s="23"/>
    </row>
    <row r="46" spans="1:5">
      <c r="A46" s="22"/>
      <c r="B46" s="23"/>
    </row>
    <row r="47" spans="1:5">
      <c r="A47" s="22"/>
      <c r="B47" s="23"/>
    </row>
    <row r="67" spans="2:5" s="20" customFormat="1" ht="34.9" customHeight="1">
      <c r="B67" s="21"/>
      <c r="C67" s="22"/>
      <c r="D67" s="22"/>
      <c r="E67"/>
    </row>
    <row r="68" spans="2:5" s="20" customFormat="1" ht="34.9" customHeight="1">
      <c r="B68" s="21"/>
      <c r="C68" s="22"/>
      <c r="D68" s="22"/>
      <c r="E68"/>
    </row>
    <row r="72" spans="2:5" s="20" customFormat="1" ht="34.9" customHeight="1">
      <c r="B72" s="21"/>
      <c r="C72" s="22"/>
      <c r="D72" s="22"/>
      <c r="E72"/>
    </row>
    <row r="73" spans="2:5" s="20" customFormat="1" ht="34.9" customHeight="1">
      <c r="B73" s="21"/>
      <c r="C73" s="22"/>
      <c r="D73" s="22"/>
      <c r="E73"/>
    </row>
    <row r="75" spans="2:5" s="20" customFormat="1" ht="34.9" customHeight="1">
      <c r="B75" s="21"/>
      <c r="C75" s="22"/>
      <c r="D75" s="22"/>
      <c r="E75"/>
    </row>
    <row r="76" spans="2:5" s="20" customFormat="1" ht="34.9" customHeight="1">
      <c r="B76" s="21"/>
      <c r="C76" s="22"/>
      <c r="D76" s="22"/>
      <c r="E76"/>
    </row>
    <row r="78" spans="2:5" s="20" customFormat="1" ht="55.15" customHeight="1">
      <c r="B78" s="21"/>
      <c r="C78" s="22"/>
      <c r="D78" s="22"/>
      <c r="E78"/>
    </row>
    <row r="79" spans="2:5" s="20" customFormat="1" ht="55.15" customHeight="1">
      <c r="B79" s="21"/>
      <c r="C79" s="22"/>
      <c r="D79" s="22"/>
      <c r="E79"/>
    </row>
    <row r="83" spans="2:5" s="20" customFormat="1" ht="28.9" customHeight="1">
      <c r="B83" s="21"/>
      <c r="C83" s="22"/>
      <c r="D83" s="22"/>
      <c r="E83"/>
    </row>
    <row r="84" spans="2:5" s="20" customFormat="1" ht="28.9" customHeight="1">
      <c r="B84" s="21"/>
      <c r="C84" s="22"/>
      <c r="D84" s="22"/>
      <c r="E84"/>
    </row>
  </sheetData>
  <mergeCells count="10">
    <mergeCell ref="A36:D36"/>
    <mergeCell ref="A37:E37"/>
    <mergeCell ref="A38:E38"/>
    <mergeCell ref="C33:C34"/>
    <mergeCell ref="A1:E1"/>
    <mergeCell ref="A2:E2"/>
    <mergeCell ref="A3:D3"/>
    <mergeCell ref="A20:D20"/>
    <mergeCell ref="C31:C32"/>
    <mergeCell ref="D31:D32"/>
  </mergeCells>
  <phoneticPr fontId="3"/>
  <pageMargins left="0.7" right="0.7"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zoomScale="82" zoomScaleNormal="100" zoomScaleSheetLayoutView="82" workbookViewId="0">
      <selection activeCell="AB1" sqref="AB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210</v>
      </c>
      <c r="AC1" t="s">
        <v>54</v>
      </c>
    </row>
    <row r="2" spans="1:29" ht="20.100000000000001" customHeight="1">
      <c r="A2" s="7" t="s">
        <v>55</v>
      </c>
    </row>
    <row r="4" spans="1:29" ht="20.100000000000001" customHeight="1">
      <c r="A4" s="70" t="s">
        <v>56</v>
      </c>
      <c r="B4" s="70"/>
      <c r="C4" s="70"/>
      <c r="D4" s="70"/>
      <c r="E4" s="70"/>
      <c r="F4" s="70"/>
      <c r="G4" s="70"/>
      <c r="H4" s="70"/>
      <c r="I4" s="70"/>
      <c r="J4" s="70"/>
      <c r="K4" s="70"/>
      <c r="L4" s="70"/>
      <c r="M4" s="70"/>
      <c r="N4" s="70"/>
      <c r="O4" s="70"/>
      <c r="P4" s="70"/>
      <c r="Q4" s="70"/>
      <c r="R4" s="70"/>
      <c r="S4" s="70"/>
      <c r="T4" s="70"/>
      <c r="U4" s="70"/>
      <c r="V4" s="70"/>
      <c r="W4" s="70"/>
      <c r="X4" s="70"/>
      <c r="Y4" s="70"/>
      <c r="Z4" s="70"/>
      <c r="AA4" s="70"/>
    </row>
    <row r="5" spans="1:29" ht="20.100000000000001" customHeight="1">
      <c r="A5" s="70" t="s">
        <v>74</v>
      </c>
      <c r="B5" s="70"/>
      <c r="C5" s="70"/>
      <c r="D5" s="70"/>
      <c r="E5" s="70"/>
      <c r="F5" s="70"/>
      <c r="G5" s="70"/>
      <c r="H5" s="70"/>
      <c r="I5" s="70"/>
      <c r="J5" s="70"/>
      <c r="K5" s="70"/>
      <c r="L5" s="70"/>
      <c r="M5" s="70"/>
      <c r="N5" s="70"/>
      <c r="O5" s="70"/>
      <c r="P5" s="70"/>
      <c r="Q5" s="70"/>
      <c r="R5" s="70"/>
      <c r="S5" s="70"/>
      <c r="T5" s="70"/>
      <c r="U5" s="70"/>
      <c r="V5" s="70"/>
      <c r="W5" s="70"/>
      <c r="X5" s="70"/>
      <c r="Y5" s="70"/>
      <c r="Z5" s="70"/>
      <c r="AA5" s="70"/>
    </row>
    <row r="6" spans="1:29" ht="20.100000000000001" customHeight="1">
      <c r="A6" s="70" t="s">
        <v>75</v>
      </c>
      <c r="B6" s="70"/>
      <c r="C6" s="70"/>
      <c r="D6" s="70"/>
      <c r="E6" s="70"/>
      <c r="F6" s="70"/>
      <c r="G6" s="70"/>
      <c r="H6" s="70"/>
      <c r="I6" s="70"/>
      <c r="J6" s="70"/>
      <c r="K6" s="70"/>
      <c r="L6" s="70"/>
      <c r="M6" s="70"/>
      <c r="N6" s="70"/>
      <c r="O6" s="70"/>
      <c r="P6" s="70"/>
      <c r="Q6" s="70"/>
      <c r="R6" s="70"/>
      <c r="S6" s="70"/>
      <c r="T6" s="70"/>
      <c r="U6" s="70"/>
      <c r="V6" s="70"/>
      <c r="W6" s="70"/>
      <c r="X6" s="70"/>
      <c r="Y6" s="70"/>
      <c r="Z6" s="70"/>
      <c r="AA6" s="70"/>
    </row>
    <row r="7" spans="1:29" ht="20.100000000000001" customHeight="1">
      <c r="A7" s="70" t="s">
        <v>211</v>
      </c>
      <c r="B7" s="70"/>
      <c r="C7" s="70"/>
      <c r="D7" s="70"/>
      <c r="E7" s="70"/>
      <c r="F7" s="70"/>
      <c r="G7" s="70"/>
      <c r="H7" s="70"/>
      <c r="I7" s="70"/>
      <c r="J7" s="70"/>
      <c r="K7" s="70"/>
      <c r="L7" s="70"/>
      <c r="M7" s="70"/>
      <c r="N7" s="70"/>
      <c r="O7" s="70"/>
      <c r="P7" s="70"/>
      <c r="Q7" s="70"/>
      <c r="R7" s="70"/>
      <c r="S7" s="70"/>
      <c r="T7" s="70"/>
      <c r="U7" s="70"/>
      <c r="V7" s="70"/>
      <c r="W7" s="70"/>
      <c r="X7" s="70"/>
      <c r="Y7" s="70"/>
      <c r="Z7" s="70"/>
      <c r="AA7" s="70"/>
    </row>
    <row r="8" spans="1:29" ht="20.100000000000001" customHeight="1">
      <c r="A8" s="70"/>
      <c r="B8" s="70"/>
      <c r="C8" s="70"/>
      <c r="D8" s="70"/>
      <c r="E8" s="70"/>
      <c r="F8" s="70"/>
      <c r="G8" s="70"/>
      <c r="H8" s="70"/>
      <c r="I8" s="70"/>
      <c r="J8" s="70"/>
      <c r="K8" s="70"/>
      <c r="L8" s="70"/>
      <c r="M8" s="70"/>
      <c r="N8" s="70"/>
      <c r="O8" s="70"/>
      <c r="P8" s="70"/>
      <c r="Q8" s="70"/>
      <c r="R8" s="70"/>
      <c r="S8" s="70"/>
      <c r="T8" s="70"/>
      <c r="U8" s="70"/>
      <c r="V8" s="70"/>
      <c r="W8" s="70"/>
      <c r="X8" s="70"/>
      <c r="Y8" s="70"/>
      <c r="Z8" s="70"/>
      <c r="AA8" s="70"/>
    </row>
    <row r="9" spans="1:29" ht="20.100000000000001" customHeight="1">
      <c r="A9" s="71" t="s">
        <v>76</v>
      </c>
      <c r="B9" s="70"/>
      <c r="C9" s="70"/>
      <c r="D9" s="70"/>
      <c r="E9" s="70"/>
      <c r="F9" s="70"/>
      <c r="G9" s="70"/>
      <c r="H9" s="70"/>
      <c r="I9" s="70"/>
      <c r="J9" s="70"/>
      <c r="K9" s="70"/>
      <c r="L9" s="70"/>
      <c r="M9" s="70"/>
      <c r="N9" s="70"/>
      <c r="O9" s="70"/>
      <c r="P9" s="70"/>
      <c r="Q9" s="70"/>
      <c r="R9" s="70"/>
      <c r="S9" s="70"/>
      <c r="T9" s="70"/>
      <c r="U9" s="70"/>
      <c r="V9" s="70"/>
      <c r="W9" s="70"/>
      <c r="X9" s="70"/>
      <c r="Y9" s="70"/>
      <c r="Z9" s="70"/>
      <c r="AA9" s="70"/>
    </row>
    <row r="10" spans="1:29" ht="20.100000000000001" customHeight="1" thickBot="1">
      <c r="A10" s="70"/>
      <c r="B10" s="70" t="s">
        <v>212</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row>
    <row r="11" spans="1:29" ht="20.100000000000001" customHeight="1" thickBot="1">
      <c r="A11" s="70"/>
      <c r="B11" s="359" t="s">
        <v>43</v>
      </c>
      <c r="C11" s="531" t="s">
        <v>357</v>
      </c>
      <c r="D11" s="532"/>
      <c r="E11" s="532"/>
      <c r="F11" s="532"/>
      <c r="G11" s="532"/>
      <c r="H11" s="532"/>
      <c r="I11" s="532"/>
      <c r="J11" s="532"/>
      <c r="K11" s="532"/>
      <c r="L11" s="533"/>
      <c r="M11" s="475"/>
      <c r="N11" s="541"/>
      <c r="O11" s="541"/>
      <c r="P11" s="541"/>
      <c r="Q11" s="541"/>
      <c r="R11" s="70"/>
      <c r="S11" s="70"/>
      <c r="T11" s="70"/>
      <c r="U11" s="70"/>
      <c r="V11" s="70"/>
      <c r="W11" s="70"/>
      <c r="X11" s="70"/>
      <c r="Y11" s="70"/>
      <c r="Z11" s="70"/>
      <c r="AA11" s="70"/>
    </row>
    <row r="12" spans="1:29" ht="20.100000000000001" customHeight="1" thickBot="1">
      <c r="A12" s="70"/>
      <c r="B12" s="359" t="s">
        <v>476</v>
      </c>
      <c r="C12" s="542" t="s">
        <v>480</v>
      </c>
      <c r="D12" s="543"/>
      <c r="E12" s="470">
        <v>4</v>
      </c>
      <c r="F12" s="472" t="s">
        <v>477</v>
      </c>
      <c r="G12" s="474">
        <v>7</v>
      </c>
      <c r="H12" s="472" t="s">
        <v>478</v>
      </c>
      <c r="I12" s="470">
        <v>20</v>
      </c>
      <c r="J12" s="472" t="s">
        <v>479</v>
      </c>
      <c r="K12" s="472"/>
      <c r="L12" s="473"/>
      <c r="M12" s="70"/>
      <c r="N12" s="70"/>
      <c r="O12" s="70"/>
      <c r="P12" s="70"/>
      <c r="Q12" s="70"/>
      <c r="R12" s="70"/>
      <c r="S12" s="70"/>
      <c r="T12" s="70"/>
      <c r="U12" s="70"/>
      <c r="V12" s="70"/>
      <c r="W12" s="70"/>
      <c r="X12" s="70"/>
      <c r="Y12" s="70"/>
      <c r="Z12" s="70"/>
      <c r="AA12" s="70"/>
    </row>
    <row r="13" spans="1:29" ht="20.100000000000001" customHeight="1">
      <c r="A13" s="71" t="s">
        <v>77</v>
      </c>
      <c r="B13" s="70"/>
      <c r="C13" s="70"/>
      <c r="D13" s="70"/>
      <c r="E13" s="471"/>
      <c r="F13" s="70"/>
      <c r="G13" s="70"/>
      <c r="H13" s="70"/>
      <c r="I13" s="471"/>
      <c r="J13" s="70"/>
      <c r="K13" s="70"/>
      <c r="L13" s="70"/>
      <c r="M13" s="70"/>
      <c r="N13" s="70"/>
      <c r="O13" s="70"/>
      <c r="P13" s="70"/>
      <c r="Q13" s="70"/>
      <c r="R13" s="70"/>
      <c r="S13" s="70"/>
      <c r="T13" s="70"/>
      <c r="U13" s="70"/>
      <c r="V13" s="70"/>
      <c r="W13" s="70"/>
      <c r="X13" s="70"/>
      <c r="Y13" s="70"/>
      <c r="Z13" s="70"/>
      <c r="AA13" s="70"/>
    </row>
    <row r="14" spans="1:29" ht="20.100000000000001" customHeight="1" thickBot="1">
      <c r="A14" s="70"/>
      <c r="B14" s="70" t="s">
        <v>57</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5" spans="1:29" ht="20.100000000000001" customHeight="1">
      <c r="A15" s="70"/>
      <c r="B15" s="370" t="s">
        <v>52</v>
      </c>
      <c r="C15" s="522" t="s">
        <v>0</v>
      </c>
      <c r="D15" s="522"/>
      <c r="E15" s="522"/>
      <c r="F15" s="522"/>
      <c r="G15" s="522"/>
      <c r="H15" s="522"/>
      <c r="I15" s="522"/>
      <c r="J15" s="522"/>
      <c r="K15" s="522"/>
      <c r="L15" s="523"/>
      <c r="M15" s="534" t="s">
        <v>475</v>
      </c>
      <c r="N15" s="535"/>
      <c r="O15" s="535"/>
      <c r="P15" s="535"/>
      <c r="Q15" s="535"/>
      <c r="R15" s="535"/>
      <c r="S15" s="535"/>
      <c r="T15" s="535"/>
      <c r="U15" s="535"/>
      <c r="V15" s="535"/>
      <c r="W15" s="536"/>
      <c r="X15" s="537"/>
      <c r="Y15" s="70"/>
      <c r="Z15" s="70"/>
      <c r="AA15" s="70"/>
    </row>
    <row r="16" spans="1:29" ht="20.100000000000001" customHeight="1" thickBot="1">
      <c r="A16" s="70"/>
      <c r="B16" s="73"/>
      <c r="C16" s="522" t="s">
        <v>58</v>
      </c>
      <c r="D16" s="522"/>
      <c r="E16" s="522"/>
      <c r="F16" s="522"/>
      <c r="G16" s="522"/>
      <c r="H16" s="522"/>
      <c r="I16" s="522"/>
      <c r="J16" s="522"/>
      <c r="K16" s="522"/>
      <c r="L16" s="523"/>
      <c r="M16" s="524" t="s">
        <v>474</v>
      </c>
      <c r="N16" s="525"/>
      <c r="O16" s="525"/>
      <c r="P16" s="525"/>
      <c r="Q16" s="525"/>
      <c r="R16" s="525"/>
      <c r="S16" s="525"/>
      <c r="T16" s="525"/>
      <c r="U16" s="538"/>
      <c r="V16" s="538"/>
      <c r="W16" s="539"/>
      <c r="X16" s="540"/>
      <c r="Y16" s="70"/>
      <c r="Z16" s="70"/>
      <c r="AA16" s="70"/>
      <c r="AC16" t="s">
        <v>59</v>
      </c>
    </row>
    <row r="17" spans="1:29" ht="20.100000000000001" customHeight="1" thickBot="1">
      <c r="A17" s="70"/>
      <c r="B17" s="370" t="s">
        <v>60</v>
      </c>
      <c r="C17" s="522" t="s">
        <v>61</v>
      </c>
      <c r="D17" s="522"/>
      <c r="E17" s="522"/>
      <c r="F17" s="522"/>
      <c r="G17" s="522"/>
      <c r="H17" s="522"/>
      <c r="I17" s="522"/>
      <c r="J17" s="522"/>
      <c r="K17" s="522"/>
      <c r="L17" s="523"/>
      <c r="M17" s="387">
        <v>1</v>
      </c>
      <c r="N17" s="388">
        <v>0</v>
      </c>
      <c r="O17" s="388">
        <v>0</v>
      </c>
      <c r="P17" s="389" t="s">
        <v>354</v>
      </c>
      <c r="Q17" s="388">
        <v>1</v>
      </c>
      <c r="R17" s="388">
        <v>2</v>
      </c>
      <c r="S17" s="388">
        <v>3</v>
      </c>
      <c r="T17" s="390">
        <v>4</v>
      </c>
      <c r="U17" s="391"/>
      <c r="V17" s="392"/>
      <c r="W17" s="392"/>
      <c r="X17" s="392"/>
      <c r="Y17" s="70"/>
      <c r="Z17" s="70"/>
      <c r="AA17" s="70"/>
      <c r="AC17" t="str">
        <f>CONCATENATE(M17,N17,O17,P17,Q17,R17,S17,T17)</f>
        <v>100－1234</v>
      </c>
    </row>
    <row r="18" spans="1:29" ht="20.100000000000001" customHeight="1">
      <c r="A18" s="70"/>
      <c r="B18" s="74"/>
      <c r="C18" s="522" t="s">
        <v>62</v>
      </c>
      <c r="D18" s="522"/>
      <c r="E18" s="522"/>
      <c r="F18" s="522"/>
      <c r="G18" s="522"/>
      <c r="H18" s="522"/>
      <c r="I18" s="522"/>
      <c r="J18" s="522"/>
      <c r="K18" s="522"/>
      <c r="L18" s="523"/>
      <c r="M18" s="524" t="s">
        <v>482</v>
      </c>
      <c r="N18" s="525"/>
      <c r="O18" s="525"/>
      <c r="P18" s="525"/>
      <c r="Q18" s="525"/>
      <c r="R18" s="525"/>
      <c r="S18" s="525"/>
      <c r="T18" s="525"/>
      <c r="U18" s="526"/>
      <c r="V18" s="526"/>
      <c r="W18" s="527"/>
      <c r="X18" s="528"/>
      <c r="Y18" s="70"/>
      <c r="Z18" s="70"/>
      <c r="AA18" s="70"/>
    </row>
    <row r="19" spans="1:29" ht="20.100000000000001" customHeight="1">
      <c r="A19" s="70"/>
      <c r="B19" s="73"/>
      <c r="C19" s="522" t="s">
        <v>63</v>
      </c>
      <c r="D19" s="522"/>
      <c r="E19" s="522"/>
      <c r="F19" s="522"/>
      <c r="G19" s="522"/>
      <c r="H19" s="522"/>
      <c r="I19" s="522"/>
      <c r="J19" s="522"/>
      <c r="K19" s="522"/>
      <c r="L19" s="523"/>
      <c r="M19" s="524" t="s">
        <v>481</v>
      </c>
      <c r="N19" s="525"/>
      <c r="O19" s="525"/>
      <c r="P19" s="525"/>
      <c r="Q19" s="525"/>
      <c r="R19" s="525"/>
      <c r="S19" s="525"/>
      <c r="T19" s="525"/>
      <c r="U19" s="525"/>
      <c r="V19" s="525"/>
      <c r="W19" s="529"/>
      <c r="X19" s="530"/>
      <c r="Y19" s="70"/>
      <c r="Z19" s="70"/>
      <c r="AA19" s="70"/>
    </row>
    <row r="20" spans="1:29" ht="20.100000000000001" customHeight="1">
      <c r="A20" s="70"/>
      <c r="B20" s="370" t="s">
        <v>64</v>
      </c>
      <c r="C20" s="522" t="s">
        <v>65</v>
      </c>
      <c r="D20" s="522"/>
      <c r="E20" s="522"/>
      <c r="F20" s="522"/>
      <c r="G20" s="522"/>
      <c r="H20" s="522"/>
      <c r="I20" s="522"/>
      <c r="J20" s="522"/>
      <c r="K20" s="522"/>
      <c r="L20" s="523"/>
      <c r="M20" s="524" t="s">
        <v>355</v>
      </c>
      <c r="N20" s="525"/>
      <c r="O20" s="525"/>
      <c r="P20" s="525"/>
      <c r="Q20" s="525"/>
      <c r="R20" s="525"/>
      <c r="S20" s="525"/>
      <c r="T20" s="525"/>
      <c r="U20" s="525"/>
      <c r="V20" s="525"/>
      <c r="W20" s="529"/>
      <c r="X20" s="530"/>
      <c r="Y20" s="70"/>
      <c r="Z20" s="70"/>
      <c r="AA20" s="70"/>
    </row>
    <row r="21" spans="1:29" ht="20.100000000000001" customHeight="1">
      <c r="A21" s="70"/>
      <c r="B21" s="73"/>
      <c r="C21" s="522" t="s">
        <v>66</v>
      </c>
      <c r="D21" s="522"/>
      <c r="E21" s="522"/>
      <c r="F21" s="522"/>
      <c r="G21" s="522"/>
      <c r="H21" s="522"/>
      <c r="I21" s="522"/>
      <c r="J21" s="522"/>
      <c r="K21" s="522"/>
      <c r="L21" s="523"/>
      <c r="M21" s="549" t="s">
        <v>358</v>
      </c>
      <c r="N21" s="538"/>
      <c r="O21" s="538"/>
      <c r="P21" s="538"/>
      <c r="Q21" s="538"/>
      <c r="R21" s="538"/>
      <c r="S21" s="538"/>
      <c r="T21" s="538"/>
      <c r="U21" s="538"/>
      <c r="V21" s="538"/>
      <c r="W21" s="539"/>
      <c r="X21" s="540"/>
      <c r="Y21" s="70"/>
      <c r="Z21" s="70"/>
      <c r="AA21" s="70"/>
    </row>
    <row r="22" spans="1:29" ht="20.100000000000001" customHeight="1">
      <c r="A22" s="70"/>
      <c r="B22" s="550" t="s">
        <v>67</v>
      </c>
      <c r="C22" s="522" t="s">
        <v>68</v>
      </c>
      <c r="D22" s="522"/>
      <c r="E22" s="522"/>
      <c r="F22" s="522"/>
      <c r="G22" s="522"/>
      <c r="H22" s="522"/>
      <c r="I22" s="522"/>
      <c r="J22" s="522"/>
      <c r="K22" s="522"/>
      <c r="L22" s="523"/>
      <c r="M22" s="524" t="s">
        <v>359</v>
      </c>
      <c r="N22" s="525"/>
      <c r="O22" s="525"/>
      <c r="P22" s="525"/>
      <c r="Q22" s="525"/>
      <c r="R22" s="525"/>
      <c r="S22" s="525"/>
      <c r="T22" s="525"/>
      <c r="U22" s="525"/>
      <c r="V22" s="525"/>
      <c r="W22" s="529"/>
      <c r="X22" s="530"/>
      <c r="Y22" s="70"/>
      <c r="Z22" s="70"/>
      <c r="AA22" s="70"/>
    </row>
    <row r="23" spans="1:29" ht="20.100000000000001" customHeight="1">
      <c r="A23" s="70"/>
      <c r="B23" s="551"/>
      <c r="C23" s="552" t="s">
        <v>66</v>
      </c>
      <c r="D23" s="552"/>
      <c r="E23" s="552"/>
      <c r="F23" s="552"/>
      <c r="G23" s="552"/>
      <c r="H23" s="552"/>
      <c r="I23" s="552"/>
      <c r="J23" s="552"/>
      <c r="K23" s="552"/>
      <c r="L23" s="552"/>
      <c r="M23" s="524" t="s">
        <v>360</v>
      </c>
      <c r="N23" s="525"/>
      <c r="O23" s="525"/>
      <c r="P23" s="525"/>
      <c r="Q23" s="525"/>
      <c r="R23" s="525"/>
      <c r="S23" s="525"/>
      <c r="T23" s="525"/>
      <c r="U23" s="525"/>
      <c r="V23" s="525"/>
      <c r="W23" s="529"/>
      <c r="X23" s="530"/>
      <c r="Y23" s="70"/>
      <c r="Z23" s="70"/>
      <c r="AA23" s="70"/>
    </row>
    <row r="24" spans="1:29" ht="20.100000000000001" customHeight="1">
      <c r="A24" s="70"/>
      <c r="B24" s="370" t="s">
        <v>50</v>
      </c>
      <c r="C24" s="522" t="s">
        <v>23</v>
      </c>
      <c r="D24" s="522"/>
      <c r="E24" s="522"/>
      <c r="F24" s="522"/>
      <c r="G24" s="522"/>
      <c r="H24" s="522"/>
      <c r="I24" s="522"/>
      <c r="J24" s="522"/>
      <c r="K24" s="522"/>
      <c r="L24" s="523"/>
      <c r="M24" s="544" t="s">
        <v>361</v>
      </c>
      <c r="N24" s="526"/>
      <c r="O24" s="526"/>
      <c r="P24" s="526"/>
      <c r="Q24" s="526"/>
      <c r="R24" s="526"/>
      <c r="S24" s="526"/>
      <c r="T24" s="526"/>
      <c r="U24" s="526"/>
      <c r="V24" s="526"/>
      <c r="W24" s="527"/>
      <c r="X24" s="528"/>
      <c r="Y24" s="70"/>
      <c r="Z24" s="70"/>
      <c r="AA24" s="70"/>
    </row>
    <row r="25" spans="1:29" ht="20.100000000000001" customHeight="1">
      <c r="A25" s="70"/>
      <c r="B25" s="74"/>
      <c r="C25" s="522" t="s">
        <v>24</v>
      </c>
      <c r="D25" s="522"/>
      <c r="E25" s="522"/>
      <c r="F25" s="522"/>
      <c r="G25" s="522"/>
      <c r="H25" s="522"/>
      <c r="I25" s="522"/>
      <c r="J25" s="522"/>
      <c r="K25" s="522"/>
      <c r="L25" s="523"/>
      <c r="M25" s="524" t="s">
        <v>362</v>
      </c>
      <c r="N25" s="525"/>
      <c r="O25" s="525"/>
      <c r="P25" s="525"/>
      <c r="Q25" s="525"/>
      <c r="R25" s="525"/>
      <c r="S25" s="525"/>
      <c r="T25" s="525"/>
      <c r="U25" s="525"/>
      <c r="V25" s="525"/>
      <c r="W25" s="529"/>
      <c r="X25" s="530"/>
      <c r="Y25" s="70"/>
      <c r="Z25" s="70"/>
      <c r="AA25" s="70"/>
    </row>
    <row r="26" spans="1:29" ht="20.100000000000001" customHeight="1" thickBot="1">
      <c r="A26" s="70"/>
      <c r="B26" s="75"/>
      <c r="C26" s="522" t="s">
        <v>69</v>
      </c>
      <c r="D26" s="522"/>
      <c r="E26" s="522"/>
      <c r="F26" s="522"/>
      <c r="G26" s="522"/>
      <c r="H26" s="522"/>
      <c r="I26" s="522"/>
      <c r="J26" s="522"/>
      <c r="K26" s="522"/>
      <c r="L26" s="523"/>
      <c r="M26" s="545" t="s">
        <v>356</v>
      </c>
      <c r="N26" s="546"/>
      <c r="O26" s="546"/>
      <c r="P26" s="546"/>
      <c r="Q26" s="546"/>
      <c r="R26" s="546"/>
      <c r="S26" s="546"/>
      <c r="T26" s="546"/>
      <c r="U26" s="546"/>
      <c r="V26" s="546"/>
      <c r="W26" s="547"/>
      <c r="X26" s="548"/>
      <c r="Y26" s="70"/>
      <c r="Z26" s="70"/>
      <c r="AA26" s="70"/>
    </row>
    <row r="27" spans="1:29" ht="20.100000000000001" customHeight="1">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row>
    <row r="28" spans="1:29" ht="20.100000000000001" customHeight="1">
      <c r="A28" s="71" t="s">
        <v>197</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row>
    <row r="29" spans="1:29" ht="20.100000000000001" customHeight="1">
      <c r="A29" s="70"/>
      <c r="B29" s="70" t="s">
        <v>189</v>
      </c>
      <c r="C29" s="70"/>
      <c r="D29" s="70"/>
      <c r="E29" s="70"/>
      <c r="F29" s="70"/>
      <c r="G29" s="70"/>
      <c r="H29" s="70"/>
      <c r="I29" s="70"/>
      <c r="J29" s="70"/>
      <c r="K29" s="70"/>
      <c r="L29" s="70"/>
      <c r="M29" s="70"/>
      <c r="N29" s="70"/>
      <c r="O29" s="70"/>
      <c r="P29" s="70"/>
      <c r="Q29" s="70"/>
      <c r="R29" s="70"/>
      <c r="S29" s="70"/>
      <c r="T29" s="70"/>
      <c r="U29" s="70"/>
      <c r="V29" s="70"/>
      <c r="W29" s="70"/>
      <c r="X29" s="76"/>
      <c r="Y29" s="70"/>
      <c r="Z29" s="70"/>
      <c r="AA29" s="70"/>
    </row>
    <row r="30" spans="1:29" ht="13.5">
      <c r="A30" s="70"/>
      <c r="B30" s="7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row>
    <row r="31" spans="1:29" ht="28.5" customHeight="1">
      <c r="A31" s="70"/>
      <c r="B31" s="564" t="s">
        <v>70</v>
      </c>
      <c r="C31" s="564" t="s">
        <v>71</v>
      </c>
      <c r="D31" s="564"/>
      <c r="E31" s="564"/>
      <c r="F31" s="564"/>
      <c r="G31" s="564"/>
      <c r="H31" s="564"/>
      <c r="I31" s="564"/>
      <c r="J31" s="564"/>
      <c r="K31" s="564"/>
      <c r="L31" s="564"/>
      <c r="M31" s="566" t="s">
        <v>72</v>
      </c>
      <c r="N31" s="567"/>
      <c r="O31" s="567"/>
      <c r="P31" s="567"/>
      <c r="Q31" s="568"/>
      <c r="R31" s="422" t="s">
        <v>95</v>
      </c>
      <c r="S31" s="423"/>
      <c r="T31" s="423"/>
      <c r="U31" s="423"/>
      <c r="V31" s="423"/>
      <c r="W31" s="424"/>
      <c r="X31" s="559" t="s">
        <v>73</v>
      </c>
      <c r="Y31" s="559" t="s">
        <v>8</v>
      </c>
      <c r="Z31" s="78"/>
      <c r="AA31" s="78"/>
    </row>
    <row r="32" spans="1:29" ht="28.5" customHeight="1" thickBot="1">
      <c r="A32" s="70"/>
      <c r="B32" s="564"/>
      <c r="C32" s="565"/>
      <c r="D32" s="565"/>
      <c r="E32" s="565"/>
      <c r="F32" s="565"/>
      <c r="G32" s="565"/>
      <c r="H32" s="565"/>
      <c r="I32" s="565"/>
      <c r="J32" s="565"/>
      <c r="K32" s="565"/>
      <c r="L32" s="565"/>
      <c r="M32" s="569"/>
      <c r="N32" s="570"/>
      <c r="O32" s="570"/>
      <c r="P32" s="570"/>
      <c r="Q32" s="571"/>
      <c r="R32" s="558" t="s">
        <v>96</v>
      </c>
      <c r="S32" s="559"/>
      <c r="T32" s="559"/>
      <c r="U32" s="559"/>
      <c r="V32" s="559"/>
      <c r="W32" s="425" t="s">
        <v>97</v>
      </c>
      <c r="X32" s="559"/>
      <c r="Y32" s="559"/>
      <c r="Z32" s="14"/>
      <c r="AA32" s="14"/>
    </row>
    <row r="33" spans="1:27" ht="38.25" customHeight="1">
      <c r="A33" s="70"/>
      <c r="B33" s="79">
        <v>1</v>
      </c>
      <c r="C33" s="393">
        <v>1</v>
      </c>
      <c r="D33" s="394">
        <v>3</v>
      </c>
      <c r="E33" s="394">
        <v>3</v>
      </c>
      <c r="F33" s="394">
        <v>4</v>
      </c>
      <c r="G33" s="394">
        <v>5</v>
      </c>
      <c r="H33" s="394">
        <v>6</v>
      </c>
      <c r="I33" s="394">
        <v>7</v>
      </c>
      <c r="J33" s="394">
        <v>8</v>
      </c>
      <c r="K33" s="394">
        <v>9</v>
      </c>
      <c r="L33" s="395">
        <v>0</v>
      </c>
      <c r="M33" s="553" t="s">
        <v>363</v>
      </c>
      <c r="N33" s="553"/>
      <c r="O33" s="553"/>
      <c r="P33" s="553"/>
      <c r="Q33" s="553"/>
      <c r="R33" s="553" t="s">
        <v>364</v>
      </c>
      <c r="S33" s="553"/>
      <c r="T33" s="553"/>
      <c r="U33" s="553"/>
      <c r="V33" s="553"/>
      <c r="W33" s="396" t="s">
        <v>363</v>
      </c>
      <c r="X33" s="397" t="s">
        <v>365</v>
      </c>
      <c r="Y33" s="426" t="s">
        <v>11</v>
      </c>
      <c r="Z33" s="374"/>
      <c r="AA33" s="80"/>
    </row>
    <row r="34" spans="1:27" ht="38.25" customHeight="1">
      <c r="A34" s="70"/>
      <c r="B34" s="72">
        <f>B33+1</f>
        <v>2</v>
      </c>
      <c r="C34" s="393">
        <v>1</v>
      </c>
      <c r="D34" s="394">
        <v>3</v>
      </c>
      <c r="E34" s="394">
        <v>3</v>
      </c>
      <c r="F34" s="394">
        <v>4</v>
      </c>
      <c r="G34" s="394">
        <v>5</v>
      </c>
      <c r="H34" s="394">
        <v>6</v>
      </c>
      <c r="I34" s="394">
        <v>7</v>
      </c>
      <c r="J34" s="394">
        <v>8</v>
      </c>
      <c r="K34" s="394">
        <v>9</v>
      </c>
      <c r="L34" s="395">
        <v>0</v>
      </c>
      <c r="M34" s="553" t="s">
        <v>363</v>
      </c>
      <c r="N34" s="553"/>
      <c r="O34" s="553"/>
      <c r="P34" s="553"/>
      <c r="Q34" s="553"/>
      <c r="R34" s="553" t="s">
        <v>364</v>
      </c>
      <c r="S34" s="553"/>
      <c r="T34" s="553"/>
      <c r="U34" s="553"/>
      <c r="V34" s="553"/>
      <c r="W34" s="396" t="s">
        <v>363</v>
      </c>
      <c r="X34" s="397" t="s">
        <v>365</v>
      </c>
      <c r="Y34" s="426" t="s">
        <v>191</v>
      </c>
      <c r="Z34" s="374"/>
      <c r="AA34" s="80"/>
    </row>
    <row r="35" spans="1:27" ht="38.25" customHeight="1">
      <c r="A35" s="70"/>
      <c r="B35" s="72">
        <f t="shared" ref="B35:B98" si="0">B34+1</f>
        <v>3</v>
      </c>
      <c r="C35" s="393">
        <v>1</v>
      </c>
      <c r="D35" s="394">
        <v>3</v>
      </c>
      <c r="E35" s="394">
        <v>3</v>
      </c>
      <c r="F35" s="394">
        <v>4</v>
      </c>
      <c r="G35" s="394">
        <v>5</v>
      </c>
      <c r="H35" s="394">
        <v>6</v>
      </c>
      <c r="I35" s="394">
        <v>7</v>
      </c>
      <c r="J35" s="394">
        <v>8</v>
      </c>
      <c r="K35" s="394">
        <v>9</v>
      </c>
      <c r="L35" s="395">
        <v>0</v>
      </c>
      <c r="M35" s="553" t="s">
        <v>366</v>
      </c>
      <c r="N35" s="553"/>
      <c r="O35" s="553"/>
      <c r="P35" s="553"/>
      <c r="Q35" s="553"/>
      <c r="R35" s="553" t="s">
        <v>364</v>
      </c>
      <c r="S35" s="553"/>
      <c r="T35" s="553"/>
      <c r="U35" s="553"/>
      <c r="V35" s="553"/>
      <c r="W35" s="396" t="s">
        <v>363</v>
      </c>
      <c r="X35" s="397" t="s">
        <v>365</v>
      </c>
      <c r="Y35" s="426" t="s">
        <v>191</v>
      </c>
      <c r="Z35" s="374"/>
      <c r="AA35" s="80"/>
    </row>
    <row r="36" spans="1:27" ht="38.25" customHeight="1">
      <c r="A36" s="70"/>
      <c r="B36" s="72">
        <f t="shared" si="0"/>
        <v>4</v>
      </c>
      <c r="C36" s="393">
        <v>1</v>
      </c>
      <c r="D36" s="394">
        <v>3</v>
      </c>
      <c r="E36" s="394">
        <v>3</v>
      </c>
      <c r="F36" s="394">
        <v>4</v>
      </c>
      <c r="G36" s="394">
        <v>5</v>
      </c>
      <c r="H36" s="394">
        <v>6</v>
      </c>
      <c r="I36" s="394">
        <v>7</v>
      </c>
      <c r="J36" s="394">
        <v>8</v>
      </c>
      <c r="K36" s="394">
        <v>9</v>
      </c>
      <c r="L36" s="395">
        <v>0</v>
      </c>
      <c r="M36" s="553" t="s">
        <v>367</v>
      </c>
      <c r="N36" s="553"/>
      <c r="O36" s="553"/>
      <c r="P36" s="553"/>
      <c r="Q36" s="553"/>
      <c r="R36" s="554" t="s">
        <v>364</v>
      </c>
      <c r="S36" s="555"/>
      <c r="T36" s="555"/>
      <c r="U36" s="555"/>
      <c r="V36" s="556"/>
      <c r="W36" s="396" t="s">
        <v>363</v>
      </c>
      <c r="X36" s="397" t="s">
        <v>365</v>
      </c>
      <c r="Y36" s="426" t="s">
        <v>191</v>
      </c>
      <c r="Z36" s="374"/>
      <c r="AA36" s="80"/>
    </row>
    <row r="37" spans="1:27" ht="38.25" customHeight="1">
      <c r="A37" s="70"/>
      <c r="B37" s="72">
        <f t="shared" si="0"/>
        <v>5</v>
      </c>
      <c r="C37" s="398">
        <v>1</v>
      </c>
      <c r="D37" s="399">
        <v>3</v>
      </c>
      <c r="E37" s="399">
        <v>3</v>
      </c>
      <c r="F37" s="399">
        <v>4</v>
      </c>
      <c r="G37" s="399">
        <v>5</v>
      </c>
      <c r="H37" s="399">
        <v>6</v>
      </c>
      <c r="I37" s="399">
        <v>7</v>
      </c>
      <c r="J37" s="399">
        <v>8</v>
      </c>
      <c r="K37" s="399">
        <v>9</v>
      </c>
      <c r="L37" s="400">
        <v>0</v>
      </c>
      <c r="M37" s="560" t="s">
        <v>368</v>
      </c>
      <c r="N37" s="560"/>
      <c r="O37" s="560"/>
      <c r="P37" s="560"/>
      <c r="Q37" s="560"/>
      <c r="R37" s="554" t="s">
        <v>364</v>
      </c>
      <c r="S37" s="555"/>
      <c r="T37" s="555"/>
      <c r="U37" s="555"/>
      <c r="V37" s="556"/>
      <c r="W37" s="401" t="s">
        <v>368</v>
      </c>
      <c r="X37" s="402" t="s">
        <v>369</v>
      </c>
      <c r="Y37" s="426" t="s">
        <v>13</v>
      </c>
      <c r="Z37" s="374"/>
      <c r="AA37" s="80"/>
    </row>
    <row r="38" spans="1:27" ht="38.25" customHeight="1">
      <c r="A38" s="70"/>
      <c r="B38" s="72">
        <f t="shared" si="0"/>
        <v>6</v>
      </c>
      <c r="C38" s="398">
        <v>1</v>
      </c>
      <c r="D38" s="399">
        <v>3</v>
      </c>
      <c r="E38" s="399">
        <v>3</v>
      </c>
      <c r="F38" s="399">
        <v>4</v>
      </c>
      <c r="G38" s="399">
        <v>5</v>
      </c>
      <c r="H38" s="399">
        <v>6</v>
      </c>
      <c r="I38" s="399">
        <v>7</v>
      </c>
      <c r="J38" s="399">
        <v>8</v>
      </c>
      <c r="K38" s="399">
        <v>9</v>
      </c>
      <c r="L38" s="400">
        <v>0</v>
      </c>
      <c r="M38" s="560" t="s">
        <v>368</v>
      </c>
      <c r="N38" s="560"/>
      <c r="O38" s="560"/>
      <c r="P38" s="560"/>
      <c r="Q38" s="560"/>
      <c r="R38" s="554" t="s">
        <v>364</v>
      </c>
      <c r="S38" s="555"/>
      <c r="T38" s="555"/>
      <c r="U38" s="555"/>
      <c r="V38" s="556"/>
      <c r="W38" s="401" t="s">
        <v>368</v>
      </c>
      <c r="X38" s="402" t="s">
        <v>369</v>
      </c>
      <c r="Y38" s="426" t="s">
        <v>192</v>
      </c>
      <c r="Z38" s="374"/>
      <c r="AA38" s="80"/>
    </row>
    <row r="39" spans="1:27" ht="38.25" customHeight="1">
      <c r="A39" s="70"/>
      <c r="B39" s="72">
        <f t="shared" si="0"/>
        <v>7</v>
      </c>
      <c r="C39" s="398">
        <v>1</v>
      </c>
      <c r="D39" s="399">
        <v>3</v>
      </c>
      <c r="E39" s="399">
        <v>3</v>
      </c>
      <c r="F39" s="399">
        <v>4</v>
      </c>
      <c r="G39" s="399">
        <v>5</v>
      </c>
      <c r="H39" s="399">
        <v>6</v>
      </c>
      <c r="I39" s="399">
        <v>7</v>
      </c>
      <c r="J39" s="399">
        <v>8</v>
      </c>
      <c r="K39" s="399">
        <v>9</v>
      </c>
      <c r="L39" s="400">
        <v>0</v>
      </c>
      <c r="M39" s="560" t="s">
        <v>370</v>
      </c>
      <c r="N39" s="560"/>
      <c r="O39" s="560"/>
      <c r="P39" s="560"/>
      <c r="Q39" s="560"/>
      <c r="R39" s="554" t="s">
        <v>364</v>
      </c>
      <c r="S39" s="555"/>
      <c r="T39" s="555"/>
      <c r="U39" s="555"/>
      <c r="V39" s="556"/>
      <c r="W39" s="401" t="s">
        <v>368</v>
      </c>
      <c r="X39" s="402" t="s">
        <v>369</v>
      </c>
      <c r="Y39" s="426" t="s">
        <v>192</v>
      </c>
      <c r="Z39" s="374"/>
      <c r="AA39" s="80"/>
    </row>
    <row r="40" spans="1:27" ht="38.25" customHeight="1">
      <c r="A40" s="70"/>
      <c r="B40" s="72">
        <f t="shared" si="0"/>
        <v>8</v>
      </c>
      <c r="C40" s="398">
        <v>1</v>
      </c>
      <c r="D40" s="399">
        <v>3</v>
      </c>
      <c r="E40" s="399">
        <v>3</v>
      </c>
      <c r="F40" s="399">
        <v>4</v>
      </c>
      <c r="G40" s="399">
        <v>5</v>
      </c>
      <c r="H40" s="399">
        <v>6</v>
      </c>
      <c r="I40" s="399">
        <v>7</v>
      </c>
      <c r="J40" s="399">
        <v>8</v>
      </c>
      <c r="K40" s="399">
        <v>9</v>
      </c>
      <c r="L40" s="400">
        <v>0</v>
      </c>
      <c r="M40" s="560" t="s">
        <v>371</v>
      </c>
      <c r="N40" s="560"/>
      <c r="O40" s="560"/>
      <c r="P40" s="560"/>
      <c r="Q40" s="560"/>
      <c r="R40" s="554" t="s">
        <v>364</v>
      </c>
      <c r="S40" s="555"/>
      <c r="T40" s="555"/>
      <c r="U40" s="555"/>
      <c r="V40" s="556"/>
      <c r="W40" s="401" t="s">
        <v>368</v>
      </c>
      <c r="X40" s="402" t="s">
        <v>369</v>
      </c>
      <c r="Y40" s="426" t="s">
        <v>192</v>
      </c>
      <c r="Z40" s="374"/>
      <c r="AA40" s="80"/>
    </row>
    <row r="41" spans="1:27" ht="38.25" customHeight="1">
      <c r="A41" s="70"/>
      <c r="B41" s="72">
        <f t="shared" si="0"/>
        <v>9</v>
      </c>
      <c r="C41" s="398">
        <v>1</v>
      </c>
      <c r="D41" s="399">
        <v>3</v>
      </c>
      <c r="E41" s="399">
        <v>3</v>
      </c>
      <c r="F41" s="399">
        <v>4</v>
      </c>
      <c r="G41" s="399">
        <v>5</v>
      </c>
      <c r="H41" s="399">
        <v>6</v>
      </c>
      <c r="I41" s="399">
        <v>7</v>
      </c>
      <c r="J41" s="399">
        <v>8</v>
      </c>
      <c r="K41" s="399">
        <v>9</v>
      </c>
      <c r="L41" s="400">
        <v>0</v>
      </c>
      <c r="M41" s="560" t="s">
        <v>371</v>
      </c>
      <c r="N41" s="560"/>
      <c r="O41" s="560"/>
      <c r="P41" s="560"/>
      <c r="Q41" s="560"/>
      <c r="R41" s="554" t="s">
        <v>364</v>
      </c>
      <c r="S41" s="555"/>
      <c r="T41" s="555"/>
      <c r="U41" s="555"/>
      <c r="V41" s="556"/>
      <c r="W41" s="401" t="s">
        <v>371</v>
      </c>
      <c r="X41" s="402" t="s">
        <v>372</v>
      </c>
      <c r="Y41" s="426" t="s">
        <v>373</v>
      </c>
      <c r="Z41" s="374"/>
      <c r="AA41" s="80"/>
    </row>
    <row r="42" spans="1:27" ht="38.25" customHeight="1">
      <c r="A42" s="70"/>
      <c r="B42" s="72">
        <f t="shared" si="0"/>
        <v>10</v>
      </c>
      <c r="C42" s="398">
        <v>1</v>
      </c>
      <c r="D42" s="399">
        <v>1</v>
      </c>
      <c r="E42" s="399">
        <v>3</v>
      </c>
      <c r="F42" s="399">
        <v>4</v>
      </c>
      <c r="G42" s="399">
        <v>5</v>
      </c>
      <c r="H42" s="399">
        <v>6</v>
      </c>
      <c r="I42" s="399">
        <v>7</v>
      </c>
      <c r="J42" s="399">
        <v>8</v>
      </c>
      <c r="K42" s="399">
        <v>9</v>
      </c>
      <c r="L42" s="400">
        <v>0</v>
      </c>
      <c r="M42" s="560" t="s">
        <v>367</v>
      </c>
      <c r="N42" s="560"/>
      <c r="O42" s="560"/>
      <c r="P42" s="560"/>
      <c r="Q42" s="560"/>
      <c r="R42" s="554" t="s">
        <v>364</v>
      </c>
      <c r="S42" s="555"/>
      <c r="T42" s="555"/>
      <c r="U42" s="555"/>
      <c r="V42" s="556"/>
      <c r="W42" s="401" t="s">
        <v>367</v>
      </c>
      <c r="X42" s="402" t="s">
        <v>374</v>
      </c>
      <c r="Y42" s="426" t="s">
        <v>17</v>
      </c>
      <c r="Z42" s="374"/>
      <c r="AA42" s="80"/>
    </row>
    <row r="43" spans="1:27" ht="38.25" customHeight="1">
      <c r="A43" s="70"/>
      <c r="B43" s="72">
        <f t="shared" si="0"/>
        <v>11</v>
      </c>
      <c r="C43" s="398">
        <v>1</v>
      </c>
      <c r="D43" s="399">
        <v>4</v>
      </c>
      <c r="E43" s="399">
        <v>3</v>
      </c>
      <c r="F43" s="399">
        <v>4</v>
      </c>
      <c r="G43" s="399">
        <v>5</v>
      </c>
      <c r="H43" s="399">
        <v>6</v>
      </c>
      <c r="I43" s="399">
        <v>7</v>
      </c>
      <c r="J43" s="399">
        <v>8</v>
      </c>
      <c r="K43" s="399">
        <v>9</v>
      </c>
      <c r="L43" s="400">
        <v>0</v>
      </c>
      <c r="M43" s="560" t="s">
        <v>370</v>
      </c>
      <c r="N43" s="560"/>
      <c r="O43" s="560"/>
      <c r="P43" s="560"/>
      <c r="Q43" s="560"/>
      <c r="R43" s="554" t="s">
        <v>364</v>
      </c>
      <c r="S43" s="555"/>
      <c r="T43" s="555"/>
      <c r="U43" s="555"/>
      <c r="V43" s="556"/>
      <c r="W43" s="401" t="s">
        <v>370</v>
      </c>
      <c r="X43" s="402" t="s">
        <v>375</v>
      </c>
      <c r="Y43" s="426" t="s">
        <v>383</v>
      </c>
      <c r="Z43" s="374"/>
      <c r="AA43" s="80"/>
    </row>
    <row r="44" spans="1:27" ht="38.25" customHeight="1">
      <c r="A44" s="70"/>
      <c r="B44" s="72">
        <f t="shared" si="0"/>
        <v>12</v>
      </c>
      <c r="C44" s="398">
        <v>1</v>
      </c>
      <c r="D44" s="399">
        <v>4</v>
      </c>
      <c r="E44" s="399">
        <v>3</v>
      </c>
      <c r="F44" s="399">
        <v>4</v>
      </c>
      <c r="G44" s="399">
        <v>5</v>
      </c>
      <c r="H44" s="399">
        <v>6</v>
      </c>
      <c r="I44" s="399">
        <v>7</v>
      </c>
      <c r="J44" s="399">
        <v>8</v>
      </c>
      <c r="K44" s="399">
        <v>9</v>
      </c>
      <c r="L44" s="400">
        <v>0</v>
      </c>
      <c r="M44" s="560" t="s">
        <v>370</v>
      </c>
      <c r="N44" s="560"/>
      <c r="O44" s="560"/>
      <c r="P44" s="560"/>
      <c r="Q44" s="560"/>
      <c r="R44" s="554" t="s">
        <v>364</v>
      </c>
      <c r="S44" s="555"/>
      <c r="T44" s="555"/>
      <c r="U44" s="555"/>
      <c r="V44" s="556"/>
      <c r="W44" s="421" t="s">
        <v>370</v>
      </c>
      <c r="X44" s="402" t="s">
        <v>375</v>
      </c>
      <c r="Y44" s="426" t="s">
        <v>386</v>
      </c>
      <c r="Z44" s="374"/>
      <c r="AA44" s="80"/>
    </row>
    <row r="45" spans="1:27" ht="38.25" customHeight="1">
      <c r="A45" s="70"/>
      <c r="B45" s="72">
        <f t="shared" si="0"/>
        <v>13</v>
      </c>
      <c r="C45" s="398">
        <v>1</v>
      </c>
      <c r="D45" s="399">
        <v>2</v>
      </c>
      <c r="E45" s="399">
        <v>3</v>
      </c>
      <c r="F45" s="399">
        <v>4</v>
      </c>
      <c r="G45" s="399">
        <v>5</v>
      </c>
      <c r="H45" s="399">
        <v>6</v>
      </c>
      <c r="I45" s="399">
        <v>7</v>
      </c>
      <c r="J45" s="399">
        <v>8</v>
      </c>
      <c r="K45" s="399">
        <v>9</v>
      </c>
      <c r="L45" s="400">
        <v>6</v>
      </c>
      <c r="M45" s="560" t="s">
        <v>366</v>
      </c>
      <c r="N45" s="560"/>
      <c r="O45" s="560"/>
      <c r="P45" s="560"/>
      <c r="Q45" s="560"/>
      <c r="R45" s="554" t="s">
        <v>364</v>
      </c>
      <c r="S45" s="555"/>
      <c r="T45" s="555"/>
      <c r="U45" s="555"/>
      <c r="V45" s="556"/>
      <c r="W45" s="421" t="s">
        <v>366</v>
      </c>
      <c r="X45" s="402" t="s">
        <v>376</v>
      </c>
      <c r="Y45" s="426" t="s">
        <v>19</v>
      </c>
      <c r="Z45" s="374"/>
      <c r="AA45" s="80"/>
    </row>
    <row r="46" spans="1:27" ht="38.25" customHeight="1">
      <c r="A46" s="70"/>
      <c r="B46" s="72">
        <f t="shared" si="0"/>
        <v>14</v>
      </c>
      <c r="C46" s="398">
        <v>1</v>
      </c>
      <c r="D46" s="399">
        <v>2</v>
      </c>
      <c r="E46" s="399">
        <v>3</v>
      </c>
      <c r="F46" s="399">
        <v>4</v>
      </c>
      <c r="G46" s="399">
        <v>5</v>
      </c>
      <c r="H46" s="399">
        <v>6</v>
      </c>
      <c r="I46" s="399">
        <v>7</v>
      </c>
      <c r="J46" s="399">
        <v>8</v>
      </c>
      <c r="K46" s="399">
        <v>9</v>
      </c>
      <c r="L46" s="400">
        <v>6</v>
      </c>
      <c r="M46" s="560" t="s">
        <v>366</v>
      </c>
      <c r="N46" s="560"/>
      <c r="O46" s="560"/>
      <c r="P46" s="560"/>
      <c r="Q46" s="560"/>
      <c r="R46" s="418" t="s">
        <v>364</v>
      </c>
      <c r="S46" s="419"/>
      <c r="T46" s="419"/>
      <c r="U46" s="419"/>
      <c r="V46" s="420"/>
      <c r="W46" s="421" t="s">
        <v>366</v>
      </c>
      <c r="X46" s="402" t="s">
        <v>376</v>
      </c>
      <c r="Y46" s="426" t="s">
        <v>390</v>
      </c>
      <c r="Z46" s="374"/>
      <c r="AA46" s="80"/>
    </row>
    <row r="47" spans="1:27" ht="38.25" customHeight="1">
      <c r="A47" s="70"/>
      <c r="B47" s="72">
        <f t="shared" si="0"/>
        <v>15</v>
      </c>
      <c r="C47" s="398">
        <v>1</v>
      </c>
      <c r="D47" s="399">
        <v>2</v>
      </c>
      <c r="E47" s="399">
        <v>3</v>
      </c>
      <c r="F47" s="399">
        <v>4</v>
      </c>
      <c r="G47" s="399">
        <v>5</v>
      </c>
      <c r="H47" s="399">
        <v>6</v>
      </c>
      <c r="I47" s="399">
        <v>7</v>
      </c>
      <c r="J47" s="399">
        <v>8</v>
      </c>
      <c r="K47" s="399">
        <v>9</v>
      </c>
      <c r="L47" s="400">
        <v>6</v>
      </c>
      <c r="M47" s="560" t="s">
        <v>366</v>
      </c>
      <c r="N47" s="560"/>
      <c r="O47" s="560"/>
      <c r="P47" s="560"/>
      <c r="Q47" s="560"/>
      <c r="R47" s="418" t="s">
        <v>364</v>
      </c>
      <c r="S47" s="419"/>
      <c r="T47" s="419"/>
      <c r="U47" s="419"/>
      <c r="V47" s="420"/>
      <c r="W47" s="421" t="s">
        <v>366</v>
      </c>
      <c r="X47" s="402" t="s">
        <v>376</v>
      </c>
      <c r="Y47" s="426" t="s">
        <v>387</v>
      </c>
      <c r="Z47" s="374"/>
      <c r="AA47" s="80"/>
    </row>
    <row r="48" spans="1:27" ht="38.25" customHeight="1">
      <c r="A48" s="70"/>
      <c r="B48" s="72">
        <f t="shared" si="0"/>
        <v>16</v>
      </c>
      <c r="C48" s="81"/>
      <c r="D48" s="82"/>
      <c r="E48" s="82"/>
      <c r="F48" s="82"/>
      <c r="G48" s="82"/>
      <c r="H48" s="82"/>
      <c r="I48" s="82"/>
      <c r="J48" s="82"/>
      <c r="K48" s="82"/>
      <c r="L48" s="83"/>
      <c r="M48" s="561"/>
      <c r="N48" s="561"/>
      <c r="O48" s="561"/>
      <c r="P48" s="561"/>
      <c r="Q48" s="561"/>
      <c r="R48" s="561"/>
      <c r="S48" s="561"/>
      <c r="T48" s="561"/>
      <c r="U48" s="561"/>
      <c r="V48" s="561"/>
      <c r="W48" s="373"/>
      <c r="X48" s="84"/>
      <c r="Y48" s="426"/>
      <c r="Z48" s="374"/>
      <c r="AA48" s="80"/>
    </row>
    <row r="49" spans="1:27" ht="38.25" customHeight="1">
      <c r="A49" s="70"/>
      <c r="B49" s="72">
        <f t="shared" si="0"/>
        <v>17</v>
      </c>
      <c r="C49" s="81"/>
      <c r="D49" s="82"/>
      <c r="E49" s="82"/>
      <c r="F49" s="82"/>
      <c r="G49" s="82"/>
      <c r="H49" s="82"/>
      <c r="I49" s="82"/>
      <c r="J49" s="82"/>
      <c r="K49" s="82"/>
      <c r="L49" s="83"/>
      <c r="M49" s="561"/>
      <c r="N49" s="561"/>
      <c r="O49" s="561"/>
      <c r="P49" s="561"/>
      <c r="Q49" s="561"/>
      <c r="R49" s="561"/>
      <c r="S49" s="561"/>
      <c r="T49" s="561"/>
      <c r="U49" s="561"/>
      <c r="V49" s="561"/>
      <c r="W49" s="373"/>
      <c r="X49" s="84"/>
      <c r="Y49" s="426"/>
      <c r="Z49" s="374"/>
      <c r="AA49" s="80"/>
    </row>
    <row r="50" spans="1:27" ht="38.25" customHeight="1">
      <c r="A50" s="70"/>
      <c r="B50" s="72">
        <f t="shared" si="0"/>
        <v>18</v>
      </c>
      <c r="C50" s="81"/>
      <c r="D50" s="82"/>
      <c r="E50" s="82"/>
      <c r="F50" s="82"/>
      <c r="G50" s="82"/>
      <c r="H50" s="82"/>
      <c r="I50" s="82"/>
      <c r="J50" s="82"/>
      <c r="K50" s="82"/>
      <c r="L50" s="83"/>
      <c r="M50" s="561"/>
      <c r="N50" s="561"/>
      <c r="O50" s="561"/>
      <c r="P50" s="561"/>
      <c r="Q50" s="561"/>
      <c r="R50" s="561"/>
      <c r="S50" s="561"/>
      <c r="T50" s="561"/>
      <c r="U50" s="561"/>
      <c r="V50" s="561"/>
      <c r="W50" s="373"/>
      <c r="X50" s="84"/>
      <c r="Y50" s="426"/>
      <c r="Z50" s="374"/>
      <c r="AA50" s="80"/>
    </row>
    <row r="51" spans="1:27" ht="38.25" customHeight="1">
      <c r="A51" s="70"/>
      <c r="B51" s="72">
        <f t="shared" si="0"/>
        <v>19</v>
      </c>
      <c r="C51" s="81"/>
      <c r="D51" s="82"/>
      <c r="E51" s="82"/>
      <c r="F51" s="82"/>
      <c r="G51" s="82"/>
      <c r="H51" s="82"/>
      <c r="I51" s="82"/>
      <c r="J51" s="82"/>
      <c r="K51" s="82"/>
      <c r="L51" s="83"/>
      <c r="M51" s="561"/>
      <c r="N51" s="561"/>
      <c r="O51" s="561"/>
      <c r="P51" s="561"/>
      <c r="Q51" s="561"/>
      <c r="R51" s="561"/>
      <c r="S51" s="561"/>
      <c r="T51" s="561"/>
      <c r="U51" s="561"/>
      <c r="V51" s="561"/>
      <c r="W51" s="373"/>
      <c r="X51" s="84"/>
      <c r="Y51" s="426"/>
      <c r="Z51" s="374"/>
      <c r="AA51" s="80"/>
    </row>
    <row r="52" spans="1:27" ht="38.25" customHeight="1">
      <c r="A52" s="70"/>
      <c r="B52" s="72">
        <f t="shared" si="0"/>
        <v>20</v>
      </c>
      <c r="C52" s="81"/>
      <c r="D52" s="82"/>
      <c r="E52" s="82"/>
      <c r="F52" s="82"/>
      <c r="G52" s="82"/>
      <c r="H52" s="82"/>
      <c r="I52" s="82"/>
      <c r="J52" s="82"/>
      <c r="K52" s="82"/>
      <c r="L52" s="83"/>
      <c r="M52" s="561"/>
      <c r="N52" s="561"/>
      <c r="O52" s="561"/>
      <c r="P52" s="561"/>
      <c r="Q52" s="561"/>
      <c r="R52" s="561"/>
      <c r="S52" s="561"/>
      <c r="T52" s="561"/>
      <c r="U52" s="561"/>
      <c r="V52" s="561"/>
      <c r="W52" s="373"/>
      <c r="X52" s="84"/>
      <c r="Y52" s="426"/>
      <c r="Z52" s="374"/>
      <c r="AA52" s="80"/>
    </row>
    <row r="53" spans="1:27" ht="38.25" customHeight="1">
      <c r="A53" s="70"/>
      <c r="B53" s="72">
        <f t="shared" si="0"/>
        <v>21</v>
      </c>
      <c r="C53" s="81"/>
      <c r="D53" s="82"/>
      <c r="E53" s="82"/>
      <c r="F53" s="82"/>
      <c r="G53" s="82"/>
      <c r="H53" s="82"/>
      <c r="I53" s="82"/>
      <c r="J53" s="82"/>
      <c r="K53" s="82"/>
      <c r="L53" s="83"/>
      <c r="M53" s="561"/>
      <c r="N53" s="561"/>
      <c r="O53" s="561"/>
      <c r="P53" s="561"/>
      <c r="Q53" s="561"/>
      <c r="R53" s="561"/>
      <c r="S53" s="561"/>
      <c r="T53" s="561"/>
      <c r="U53" s="561"/>
      <c r="V53" s="561"/>
      <c r="W53" s="373"/>
      <c r="X53" s="84"/>
      <c r="Y53" s="426"/>
      <c r="Z53" s="374"/>
      <c r="AA53" s="80"/>
    </row>
    <row r="54" spans="1:27" ht="38.25" customHeight="1">
      <c r="A54" s="70"/>
      <c r="B54" s="72">
        <f t="shared" si="0"/>
        <v>22</v>
      </c>
      <c r="C54" s="81"/>
      <c r="D54" s="82"/>
      <c r="E54" s="82"/>
      <c r="F54" s="82"/>
      <c r="G54" s="82"/>
      <c r="H54" s="82"/>
      <c r="I54" s="82"/>
      <c r="J54" s="82"/>
      <c r="K54" s="82"/>
      <c r="L54" s="83"/>
      <c r="M54" s="561"/>
      <c r="N54" s="561"/>
      <c r="O54" s="561"/>
      <c r="P54" s="561"/>
      <c r="Q54" s="561"/>
      <c r="R54" s="561"/>
      <c r="S54" s="561"/>
      <c r="T54" s="561"/>
      <c r="U54" s="561"/>
      <c r="V54" s="561"/>
      <c r="W54" s="373"/>
      <c r="X54" s="84"/>
      <c r="Y54" s="426"/>
      <c r="Z54" s="374"/>
      <c r="AA54" s="80"/>
    </row>
    <row r="55" spans="1:27" ht="38.25" customHeight="1">
      <c r="A55" s="70"/>
      <c r="B55" s="72">
        <f t="shared" si="0"/>
        <v>23</v>
      </c>
      <c r="C55" s="81"/>
      <c r="D55" s="82"/>
      <c r="E55" s="82"/>
      <c r="F55" s="82"/>
      <c r="G55" s="82"/>
      <c r="H55" s="82"/>
      <c r="I55" s="82"/>
      <c r="J55" s="82"/>
      <c r="K55" s="82"/>
      <c r="L55" s="83"/>
      <c r="M55" s="561"/>
      <c r="N55" s="561"/>
      <c r="O55" s="561"/>
      <c r="P55" s="561"/>
      <c r="Q55" s="561"/>
      <c r="R55" s="561"/>
      <c r="S55" s="561"/>
      <c r="T55" s="561"/>
      <c r="U55" s="561"/>
      <c r="V55" s="561"/>
      <c r="W55" s="373"/>
      <c r="X55" s="84"/>
      <c r="Y55" s="426"/>
      <c r="Z55" s="374"/>
      <c r="AA55" s="80"/>
    </row>
    <row r="56" spans="1:27" ht="38.25" customHeight="1">
      <c r="A56" s="70"/>
      <c r="B56" s="72">
        <f t="shared" si="0"/>
        <v>24</v>
      </c>
      <c r="C56" s="81"/>
      <c r="D56" s="82"/>
      <c r="E56" s="82"/>
      <c r="F56" s="82"/>
      <c r="G56" s="82"/>
      <c r="H56" s="82"/>
      <c r="I56" s="82"/>
      <c r="J56" s="82"/>
      <c r="K56" s="82"/>
      <c r="L56" s="83"/>
      <c r="M56" s="561"/>
      <c r="N56" s="561"/>
      <c r="O56" s="561"/>
      <c r="P56" s="561"/>
      <c r="Q56" s="561"/>
      <c r="R56" s="561"/>
      <c r="S56" s="561"/>
      <c r="T56" s="561"/>
      <c r="U56" s="561"/>
      <c r="V56" s="561"/>
      <c r="W56" s="373"/>
      <c r="X56" s="84"/>
      <c r="Y56" s="426"/>
      <c r="Z56" s="374"/>
      <c r="AA56" s="80"/>
    </row>
    <row r="57" spans="1:27" ht="38.25" customHeight="1">
      <c r="A57" s="70"/>
      <c r="B57" s="72">
        <f t="shared" si="0"/>
        <v>25</v>
      </c>
      <c r="C57" s="81"/>
      <c r="D57" s="82"/>
      <c r="E57" s="82"/>
      <c r="F57" s="82"/>
      <c r="G57" s="82"/>
      <c r="H57" s="82"/>
      <c r="I57" s="82"/>
      <c r="J57" s="82"/>
      <c r="K57" s="82"/>
      <c r="L57" s="83"/>
      <c r="M57" s="561"/>
      <c r="N57" s="561"/>
      <c r="O57" s="561"/>
      <c r="P57" s="561"/>
      <c r="Q57" s="561"/>
      <c r="R57" s="561"/>
      <c r="S57" s="561"/>
      <c r="T57" s="561"/>
      <c r="U57" s="561"/>
      <c r="V57" s="561"/>
      <c r="W57" s="373"/>
      <c r="X57" s="84"/>
      <c r="Y57" s="426"/>
      <c r="Z57" s="374"/>
      <c r="AA57" s="80"/>
    </row>
    <row r="58" spans="1:27" ht="38.25" customHeight="1">
      <c r="A58" s="70"/>
      <c r="B58" s="72">
        <f t="shared" si="0"/>
        <v>26</v>
      </c>
      <c r="C58" s="81"/>
      <c r="D58" s="82"/>
      <c r="E58" s="82"/>
      <c r="F58" s="82"/>
      <c r="G58" s="82"/>
      <c r="H58" s="82"/>
      <c r="I58" s="82"/>
      <c r="J58" s="82"/>
      <c r="K58" s="82"/>
      <c r="L58" s="83"/>
      <c r="M58" s="561"/>
      <c r="N58" s="561"/>
      <c r="O58" s="561"/>
      <c r="P58" s="561"/>
      <c r="Q58" s="561"/>
      <c r="R58" s="561"/>
      <c r="S58" s="561"/>
      <c r="T58" s="561"/>
      <c r="U58" s="561"/>
      <c r="V58" s="561"/>
      <c r="W58" s="373"/>
      <c r="X58" s="84"/>
      <c r="Y58" s="426"/>
      <c r="Z58" s="374"/>
      <c r="AA58" s="80"/>
    </row>
    <row r="59" spans="1:27" ht="38.25" customHeight="1">
      <c r="A59" s="70"/>
      <c r="B59" s="72">
        <f t="shared" si="0"/>
        <v>27</v>
      </c>
      <c r="C59" s="81"/>
      <c r="D59" s="82"/>
      <c r="E59" s="82"/>
      <c r="F59" s="82"/>
      <c r="G59" s="82"/>
      <c r="H59" s="82"/>
      <c r="I59" s="82"/>
      <c r="J59" s="82"/>
      <c r="K59" s="82"/>
      <c r="L59" s="83"/>
      <c r="M59" s="561"/>
      <c r="N59" s="561"/>
      <c r="O59" s="561"/>
      <c r="P59" s="561"/>
      <c r="Q59" s="561"/>
      <c r="R59" s="561"/>
      <c r="S59" s="561"/>
      <c r="T59" s="561"/>
      <c r="U59" s="561"/>
      <c r="V59" s="561"/>
      <c r="W59" s="373"/>
      <c r="X59" s="84"/>
      <c r="Y59" s="375"/>
      <c r="Z59" s="374"/>
      <c r="AA59" s="80"/>
    </row>
    <row r="60" spans="1:27" ht="38.25" customHeight="1">
      <c r="A60" s="70"/>
      <c r="B60" s="72">
        <f t="shared" si="0"/>
        <v>28</v>
      </c>
      <c r="C60" s="81"/>
      <c r="D60" s="82"/>
      <c r="E60" s="82"/>
      <c r="F60" s="82"/>
      <c r="G60" s="82"/>
      <c r="H60" s="82"/>
      <c r="I60" s="82"/>
      <c r="J60" s="82"/>
      <c r="K60" s="82"/>
      <c r="L60" s="83"/>
      <c r="M60" s="561"/>
      <c r="N60" s="561"/>
      <c r="O60" s="561"/>
      <c r="P60" s="561"/>
      <c r="Q60" s="561"/>
      <c r="R60" s="561"/>
      <c r="S60" s="561"/>
      <c r="T60" s="561"/>
      <c r="U60" s="561"/>
      <c r="V60" s="561"/>
      <c r="W60" s="373"/>
      <c r="X60" s="84"/>
      <c r="Y60" s="375"/>
      <c r="Z60" s="374"/>
      <c r="AA60" s="80"/>
    </row>
    <row r="61" spans="1:27" ht="38.25" customHeight="1">
      <c r="A61" s="70"/>
      <c r="B61" s="72">
        <f t="shared" si="0"/>
        <v>29</v>
      </c>
      <c r="C61" s="81"/>
      <c r="D61" s="82"/>
      <c r="E61" s="82"/>
      <c r="F61" s="82"/>
      <c r="G61" s="82"/>
      <c r="H61" s="82"/>
      <c r="I61" s="82"/>
      <c r="J61" s="82"/>
      <c r="K61" s="82"/>
      <c r="L61" s="83"/>
      <c r="M61" s="561"/>
      <c r="N61" s="561"/>
      <c r="O61" s="561"/>
      <c r="P61" s="561"/>
      <c r="Q61" s="561"/>
      <c r="R61" s="561"/>
      <c r="S61" s="561"/>
      <c r="T61" s="561"/>
      <c r="U61" s="561"/>
      <c r="V61" s="561"/>
      <c r="W61" s="373"/>
      <c r="X61" s="84"/>
      <c r="Y61" s="375"/>
      <c r="Z61" s="374"/>
      <c r="AA61" s="80"/>
    </row>
    <row r="62" spans="1:27" ht="38.25" customHeight="1">
      <c r="A62" s="70"/>
      <c r="B62" s="72">
        <f t="shared" si="0"/>
        <v>30</v>
      </c>
      <c r="C62" s="81"/>
      <c r="D62" s="82"/>
      <c r="E62" s="82"/>
      <c r="F62" s="82"/>
      <c r="G62" s="82"/>
      <c r="H62" s="82"/>
      <c r="I62" s="82"/>
      <c r="J62" s="82"/>
      <c r="K62" s="82"/>
      <c r="L62" s="83"/>
      <c r="M62" s="561"/>
      <c r="N62" s="561"/>
      <c r="O62" s="561"/>
      <c r="P62" s="561"/>
      <c r="Q62" s="561"/>
      <c r="R62" s="561"/>
      <c r="S62" s="561"/>
      <c r="T62" s="561"/>
      <c r="U62" s="561"/>
      <c r="V62" s="561"/>
      <c r="W62" s="373"/>
      <c r="X62" s="84"/>
      <c r="Y62" s="375"/>
      <c r="Z62" s="374"/>
      <c r="AA62" s="80"/>
    </row>
    <row r="63" spans="1:27" ht="38.25" customHeight="1">
      <c r="A63" s="70"/>
      <c r="B63" s="72">
        <f t="shared" si="0"/>
        <v>31</v>
      </c>
      <c r="C63" s="81"/>
      <c r="D63" s="82"/>
      <c r="E63" s="82"/>
      <c r="F63" s="82"/>
      <c r="G63" s="82"/>
      <c r="H63" s="82"/>
      <c r="I63" s="82"/>
      <c r="J63" s="82"/>
      <c r="K63" s="82"/>
      <c r="L63" s="83"/>
      <c r="M63" s="561"/>
      <c r="N63" s="561"/>
      <c r="O63" s="561"/>
      <c r="P63" s="561"/>
      <c r="Q63" s="561"/>
      <c r="R63" s="561"/>
      <c r="S63" s="561"/>
      <c r="T63" s="561"/>
      <c r="U63" s="561"/>
      <c r="V63" s="561"/>
      <c r="W63" s="373"/>
      <c r="X63" s="84"/>
      <c r="Y63" s="375"/>
      <c r="Z63" s="374"/>
      <c r="AA63" s="80"/>
    </row>
    <row r="64" spans="1:27" ht="38.25" customHeight="1">
      <c r="A64" s="70"/>
      <c r="B64" s="72">
        <f t="shared" si="0"/>
        <v>32</v>
      </c>
      <c r="C64" s="81"/>
      <c r="D64" s="82"/>
      <c r="E64" s="82"/>
      <c r="F64" s="82"/>
      <c r="G64" s="82"/>
      <c r="H64" s="82"/>
      <c r="I64" s="82"/>
      <c r="J64" s="82"/>
      <c r="K64" s="82"/>
      <c r="L64" s="83"/>
      <c r="M64" s="561"/>
      <c r="N64" s="561"/>
      <c r="O64" s="561"/>
      <c r="P64" s="561"/>
      <c r="Q64" s="561"/>
      <c r="R64" s="561"/>
      <c r="S64" s="561"/>
      <c r="T64" s="561"/>
      <c r="U64" s="561"/>
      <c r="V64" s="561"/>
      <c r="W64" s="373"/>
      <c r="X64" s="84"/>
      <c r="Y64" s="375"/>
      <c r="Z64" s="374"/>
      <c r="AA64" s="80"/>
    </row>
    <row r="65" spans="1:27" ht="38.25" customHeight="1">
      <c r="A65" s="70"/>
      <c r="B65" s="72">
        <f t="shared" si="0"/>
        <v>33</v>
      </c>
      <c r="C65" s="81"/>
      <c r="D65" s="82"/>
      <c r="E65" s="82"/>
      <c r="F65" s="82"/>
      <c r="G65" s="82"/>
      <c r="H65" s="82"/>
      <c r="I65" s="82"/>
      <c r="J65" s="82"/>
      <c r="K65" s="82"/>
      <c r="L65" s="83"/>
      <c r="M65" s="561"/>
      <c r="N65" s="561"/>
      <c r="O65" s="561"/>
      <c r="P65" s="561"/>
      <c r="Q65" s="561"/>
      <c r="R65" s="561"/>
      <c r="S65" s="561"/>
      <c r="T65" s="561"/>
      <c r="U65" s="561"/>
      <c r="V65" s="561"/>
      <c r="W65" s="373"/>
      <c r="X65" s="84"/>
      <c r="Y65" s="375"/>
      <c r="Z65" s="374"/>
      <c r="AA65" s="80"/>
    </row>
    <row r="66" spans="1:27" ht="38.25" customHeight="1">
      <c r="A66" s="70"/>
      <c r="B66" s="72">
        <f t="shared" si="0"/>
        <v>34</v>
      </c>
      <c r="C66" s="81"/>
      <c r="D66" s="82"/>
      <c r="E66" s="82"/>
      <c r="F66" s="82"/>
      <c r="G66" s="82"/>
      <c r="H66" s="82"/>
      <c r="I66" s="82"/>
      <c r="J66" s="82"/>
      <c r="K66" s="82"/>
      <c r="L66" s="83"/>
      <c r="M66" s="561"/>
      <c r="N66" s="561"/>
      <c r="O66" s="561"/>
      <c r="P66" s="561"/>
      <c r="Q66" s="561"/>
      <c r="R66" s="561"/>
      <c r="S66" s="561"/>
      <c r="T66" s="561"/>
      <c r="U66" s="561"/>
      <c r="V66" s="561"/>
      <c r="W66" s="373"/>
      <c r="X66" s="84"/>
      <c r="Y66" s="375"/>
      <c r="Z66" s="374"/>
      <c r="AA66" s="80"/>
    </row>
    <row r="67" spans="1:27" ht="38.25" customHeight="1">
      <c r="A67" s="70"/>
      <c r="B67" s="72">
        <f t="shared" si="0"/>
        <v>35</v>
      </c>
      <c r="C67" s="81"/>
      <c r="D67" s="82"/>
      <c r="E67" s="82"/>
      <c r="F67" s="82"/>
      <c r="G67" s="82"/>
      <c r="H67" s="82"/>
      <c r="I67" s="82"/>
      <c r="J67" s="82"/>
      <c r="K67" s="82"/>
      <c r="L67" s="83"/>
      <c r="M67" s="561"/>
      <c r="N67" s="561"/>
      <c r="O67" s="561"/>
      <c r="P67" s="561"/>
      <c r="Q67" s="561"/>
      <c r="R67" s="561"/>
      <c r="S67" s="561"/>
      <c r="T67" s="561"/>
      <c r="U67" s="561"/>
      <c r="V67" s="561"/>
      <c r="W67" s="373"/>
      <c r="X67" s="84"/>
      <c r="Y67" s="375"/>
      <c r="Z67" s="374"/>
      <c r="AA67" s="80"/>
    </row>
    <row r="68" spans="1:27" ht="38.25" customHeight="1">
      <c r="A68" s="70"/>
      <c r="B68" s="72">
        <f t="shared" si="0"/>
        <v>36</v>
      </c>
      <c r="C68" s="81"/>
      <c r="D68" s="82"/>
      <c r="E68" s="82"/>
      <c r="F68" s="82"/>
      <c r="G68" s="82"/>
      <c r="H68" s="82"/>
      <c r="I68" s="82"/>
      <c r="J68" s="82"/>
      <c r="K68" s="82"/>
      <c r="L68" s="83"/>
      <c r="M68" s="561"/>
      <c r="N68" s="561"/>
      <c r="O68" s="561"/>
      <c r="P68" s="561"/>
      <c r="Q68" s="561"/>
      <c r="R68" s="561"/>
      <c r="S68" s="561"/>
      <c r="T68" s="561"/>
      <c r="U68" s="561"/>
      <c r="V68" s="561"/>
      <c r="W68" s="373"/>
      <c r="X68" s="84"/>
      <c r="Y68" s="375"/>
      <c r="Z68" s="374"/>
      <c r="AA68" s="80"/>
    </row>
    <row r="69" spans="1:27" ht="38.25" customHeight="1">
      <c r="A69" s="70"/>
      <c r="B69" s="72">
        <f t="shared" si="0"/>
        <v>37</v>
      </c>
      <c r="C69" s="81"/>
      <c r="D69" s="82"/>
      <c r="E69" s="82"/>
      <c r="F69" s="82"/>
      <c r="G69" s="82"/>
      <c r="H69" s="82"/>
      <c r="I69" s="82"/>
      <c r="J69" s="82"/>
      <c r="K69" s="82"/>
      <c r="L69" s="83"/>
      <c r="M69" s="561"/>
      <c r="N69" s="561"/>
      <c r="O69" s="561"/>
      <c r="P69" s="561"/>
      <c r="Q69" s="561"/>
      <c r="R69" s="561"/>
      <c r="S69" s="561"/>
      <c r="T69" s="561"/>
      <c r="U69" s="561"/>
      <c r="V69" s="561"/>
      <c r="W69" s="373"/>
      <c r="X69" s="84"/>
      <c r="Y69" s="375"/>
      <c r="Z69" s="374"/>
      <c r="AA69" s="80"/>
    </row>
    <row r="70" spans="1:27" ht="38.25" customHeight="1">
      <c r="A70" s="70"/>
      <c r="B70" s="72">
        <f t="shared" si="0"/>
        <v>38</v>
      </c>
      <c r="C70" s="81"/>
      <c r="D70" s="82"/>
      <c r="E70" s="82"/>
      <c r="F70" s="82"/>
      <c r="G70" s="82"/>
      <c r="H70" s="82"/>
      <c r="I70" s="82"/>
      <c r="J70" s="82"/>
      <c r="K70" s="82"/>
      <c r="L70" s="83"/>
      <c r="M70" s="561"/>
      <c r="N70" s="561"/>
      <c r="O70" s="561"/>
      <c r="P70" s="561"/>
      <c r="Q70" s="561"/>
      <c r="R70" s="561"/>
      <c r="S70" s="561"/>
      <c r="T70" s="561"/>
      <c r="U70" s="561"/>
      <c r="V70" s="561"/>
      <c r="W70" s="373"/>
      <c r="X70" s="84"/>
      <c r="Y70" s="375"/>
      <c r="Z70" s="374"/>
      <c r="AA70" s="80"/>
    </row>
    <row r="71" spans="1:27" ht="38.25" customHeight="1">
      <c r="A71" s="70"/>
      <c r="B71" s="72">
        <f t="shared" si="0"/>
        <v>39</v>
      </c>
      <c r="C71" s="81"/>
      <c r="D71" s="82"/>
      <c r="E71" s="82"/>
      <c r="F71" s="82"/>
      <c r="G71" s="82"/>
      <c r="H71" s="82"/>
      <c r="I71" s="82"/>
      <c r="J71" s="82"/>
      <c r="K71" s="82"/>
      <c r="L71" s="83"/>
      <c r="M71" s="561"/>
      <c r="N71" s="561"/>
      <c r="O71" s="561"/>
      <c r="P71" s="561"/>
      <c r="Q71" s="561"/>
      <c r="R71" s="561"/>
      <c r="S71" s="561"/>
      <c r="T71" s="561"/>
      <c r="U71" s="561"/>
      <c r="V71" s="561"/>
      <c r="W71" s="373"/>
      <c r="X71" s="84"/>
      <c r="Y71" s="375"/>
      <c r="Z71" s="374"/>
      <c r="AA71" s="80"/>
    </row>
    <row r="72" spans="1:27" ht="38.25" customHeight="1">
      <c r="A72" s="70"/>
      <c r="B72" s="72">
        <f t="shared" si="0"/>
        <v>40</v>
      </c>
      <c r="C72" s="81"/>
      <c r="D72" s="82"/>
      <c r="E72" s="82"/>
      <c r="F72" s="82"/>
      <c r="G72" s="82"/>
      <c r="H72" s="82"/>
      <c r="I72" s="82"/>
      <c r="J72" s="82"/>
      <c r="K72" s="82"/>
      <c r="L72" s="83"/>
      <c r="M72" s="561"/>
      <c r="N72" s="561"/>
      <c r="O72" s="561"/>
      <c r="P72" s="561"/>
      <c r="Q72" s="561"/>
      <c r="R72" s="561"/>
      <c r="S72" s="561"/>
      <c r="T72" s="561"/>
      <c r="U72" s="561"/>
      <c r="V72" s="561"/>
      <c r="W72" s="373"/>
      <c r="X72" s="84"/>
      <c r="Y72" s="375"/>
      <c r="Z72" s="374"/>
      <c r="AA72" s="80"/>
    </row>
    <row r="73" spans="1:27" ht="38.25" customHeight="1">
      <c r="A73" s="70"/>
      <c r="B73" s="72">
        <f t="shared" si="0"/>
        <v>41</v>
      </c>
      <c r="C73" s="81"/>
      <c r="D73" s="82"/>
      <c r="E73" s="82"/>
      <c r="F73" s="82"/>
      <c r="G73" s="82"/>
      <c r="H73" s="82"/>
      <c r="I73" s="82"/>
      <c r="J73" s="82"/>
      <c r="K73" s="82"/>
      <c r="L73" s="83"/>
      <c r="M73" s="561"/>
      <c r="N73" s="561"/>
      <c r="O73" s="561"/>
      <c r="P73" s="561"/>
      <c r="Q73" s="561"/>
      <c r="R73" s="561"/>
      <c r="S73" s="561"/>
      <c r="T73" s="561"/>
      <c r="U73" s="561"/>
      <c r="V73" s="561"/>
      <c r="W73" s="373"/>
      <c r="X73" s="84"/>
      <c r="Y73" s="375"/>
      <c r="Z73" s="374"/>
      <c r="AA73" s="80"/>
    </row>
    <row r="74" spans="1:27" ht="38.25" customHeight="1">
      <c r="A74" s="70"/>
      <c r="B74" s="72">
        <f t="shared" si="0"/>
        <v>42</v>
      </c>
      <c r="C74" s="81"/>
      <c r="D74" s="82"/>
      <c r="E74" s="82"/>
      <c r="F74" s="82"/>
      <c r="G74" s="82"/>
      <c r="H74" s="82"/>
      <c r="I74" s="82"/>
      <c r="J74" s="82"/>
      <c r="K74" s="82"/>
      <c r="L74" s="83"/>
      <c r="M74" s="561"/>
      <c r="N74" s="561"/>
      <c r="O74" s="561"/>
      <c r="P74" s="561"/>
      <c r="Q74" s="561"/>
      <c r="R74" s="561"/>
      <c r="S74" s="561"/>
      <c r="T74" s="561"/>
      <c r="U74" s="561"/>
      <c r="V74" s="561"/>
      <c r="W74" s="373"/>
      <c r="X74" s="84"/>
      <c r="Y74" s="375"/>
      <c r="Z74" s="374"/>
      <c r="AA74" s="80"/>
    </row>
    <row r="75" spans="1:27" ht="38.25" customHeight="1">
      <c r="A75" s="70"/>
      <c r="B75" s="72">
        <f t="shared" si="0"/>
        <v>43</v>
      </c>
      <c r="C75" s="81"/>
      <c r="D75" s="82"/>
      <c r="E75" s="82"/>
      <c r="F75" s="82"/>
      <c r="G75" s="82"/>
      <c r="H75" s="82"/>
      <c r="I75" s="82"/>
      <c r="J75" s="82"/>
      <c r="K75" s="82"/>
      <c r="L75" s="83"/>
      <c r="M75" s="561"/>
      <c r="N75" s="561"/>
      <c r="O75" s="561"/>
      <c r="P75" s="561"/>
      <c r="Q75" s="561"/>
      <c r="R75" s="561"/>
      <c r="S75" s="561"/>
      <c r="T75" s="561"/>
      <c r="U75" s="561"/>
      <c r="V75" s="561"/>
      <c r="W75" s="373"/>
      <c r="X75" s="84"/>
      <c r="Y75" s="375"/>
      <c r="Z75" s="374"/>
      <c r="AA75" s="80"/>
    </row>
    <row r="76" spans="1:27" ht="38.25" customHeight="1">
      <c r="A76" s="70"/>
      <c r="B76" s="72">
        <f t="shared" si="0"/>
        <v>44</v>
      </c>
      <c r="C76" s="81"/>
      <c r="D76" s="82"/>
      <c r="E76" s="82"/>
      <c r="F76" s="82"/>
      <c r="G76" s="82"/>
      <c r="H76" s="82"/>
      <c r="I76" s="82"/>
      <c r="J76" s="82"/>
      <c r="K76" s="82"/>
      <c r="L76" s="83"/>
      <c r="M76" s="561"/>
      <c r="N76" s="561"/>
      <c r="O76" s="561"/>
      <c r="P76" s="561"/>
      <c r="Q76" s="561"/>
      <c r="R76" s="561"/>
      <c r="S76" s="561"/>
      <c r="T76" s="561"/>
      <c r="U76" s="561"/>
      <c r="V76" s="561"/>
      <c r="W76" s="373"/>
      <c r="X76" s="84"/>
      <c r="Y76" s="375"/>
      <c r="Z76" s="374"/>
      <c r="AA76" s="80"/>
    </row>
    <row r="77" spans="1:27" ht="38.25" customHeight="1">
      <c r="A77" s="70"/>
      <c r="B77" s="72">
        <f t="shared" si="0"/>
        <v>45</v>
      </c>
      <c r="C77" s="81"/>
      <c r="D77" s="82"/>
      <c r="E77" s="82"/>
      <c r="F77" s="82"/>
      <c r="G77" s="82"/>
      <c r="H77" s="82"/>
      <c r="I77" s="82"/>
      <c r="J77" s="82"/>
      <c r="K77" s="82"/>
      <c r="L77" s="83"/>
      <c r="M77" s="561"/>
      <c r="N77" s="561"/>
      <c r="O77" s="561"/>
      <c r="P77" s="561"/>
      <c r="Q77" s="561"/>
      <c r="R77" s="561"/>
      <c r="S77" s="561"/>
      <c r="T77" s="561"/>
      <c r="U77" s="561"/>
      <c r="V77" s="561"/>
      <c r="W77" s="373"/>
      <c r="X77" s="84"/>
      <c r="Y77" s="375"/>
      <c r="Z77" s="374"/>
      <c r="AA77" s="80"/>
    </row>
    <row r="78" spans="1:27" ht="38.25" customHeight="1">
      <c r="A78" s="70"/>
      <c r="B78" s="72">
        <f t="shared" si="0"/>
        <v>46</v>
      </c>
      <c r="C78" s="81"/>
      <c r="D78" s="82"/>
      <c r="E78" s="82"/>
      <c r="F78" s="82"/>
      <c r="G78" s="82"/>
      <c r="H78" s="82"/>
      <c r="I78" s="82"/>
      <c r="J78" s="82"/>
      <c r="K78" s="82"/>
      <c r="L78" s="83"/>
      <c r="M78" s="561"/>
      <c r="N78" s="561"/>
      <c r="O78" s="561"/>
      <c r="P78" s="561"/>
      <c r="Q78" s="561"/>
      <c r="R78" s="561"/>
      <c r="S78" s="561"/>
      <c r="T78" s="561"/>
      <c r="U78" s="561"/>
      <c r="V78" s="561"/>
      <c r="W78" s="373"/>
      <c r="X78" s="84"/>
      <c r="Y78" s="375"/>
      <c r="Z78" s="374"/>
      <c r="AA78" s="80"/>
    </row>
    <row r="79" spans="1:27" ht="38.25" customHeight="1">
      <c r="A79" s="70"/>
      <c r="B79" s="72">
        <f t="shared" si="0"/>
        <v>47</v>
      </c>
      <c r="C79" s="81"/>
      <c r="D79" s="82"/>
      <c r="E79" s="82"/>
      <c r="F79" s="82"/>
      <c r="G79" s="82"/>
      <c r="H79" s="82"/>
      <c r="I79" s="82"/>
      <c r="J79" s="82"/>
      <c r="K79" s="82"/>
      <c r="L79" s="83"/>
      <c r="M79" s="561"/>
      <c r="N79" s="561"/>
      <c r="O79" s="561"/>
      <c r="P79" s="561"/>
      <c r="Q79" s="561"/>
      <c r="R79" s="561"/>
      <c r="S79" s="561"/>
      <c r="T79" s="561"/>
      <c r="U79" s="561"/>
      <c r="V79" s="561"/>
      <c r="W79" s="373"/>
      <c r="X79" s="84"/>
      <c r="Y79" s="375"/>
      <c r="Z79" s="374"/>
      <c r="AA79" s="80"/>
    </row>
    <row r="80" spans="1:27" ht="38.25" customHeight="1">
      <c r="A80" s="70"/>
      <c r="B80" s="72">
        <f t="shared" si="0"/>
        <v>48</v>
      </c>
      <c r="C80" s="81"/>
      <c r="D80" s="82"/>
      <c r="E80" s="82"/>
      <c r="F80" s="82"/>
      <c r="G80" s="82"/>
      <c r="H80" s="82"/>
      <c r="I80" s="82"/>
      <c r="J80" s="82"/>
      <c r="K80" s="82"/>
      <c r="L80" s="83"/>
      <c r="M80" s="561"/>
      <c r="N80" s="561"/>
      <c r="O80" s="561"/>
      <c r="P80" s="561"/>
      <c r="Q80" s="561"/>
      <c r="R80" s="561"/>
      <c r="S80" s="561"/>
      <c r="T80" s="561"/>
      <c r="U80" s="561"/>
      <c r="V80" s="561"/>
      <c r="W80" s="373"/>
      <c r="X80" s="84"/>
      <c r="Y80" s="375"/>
      <c r="Z80" s="374"/>
      <c r="AA80" s="80"/>
    </row>
    <row r="81" spans="1:27" ht="38.25" customHeight="1">
      <c r="A81" s="70"/>
      <c r="B81" s="72">
        <f t="shared" si="0"/>
        <v>49</v>
      </c>
      <c r="C81" s="81"/>
      <c r="D81" s="82"/>
      <c r="E81" s="82"/>
      <c r="F81" s="82"/>
      <c r="G81" s="82"/>
      <c r="H81" s="82"/>
      <c r="I81" s="82"/>
      <c r="J81" s="82"/>
      <c r="K81" s="82"/>
      <c r="L81" s="83"/>
      <c r="M81" s="561"/>
      <c r="N81" s="561"/>
      <c r="O81" s="561"/>
      <c r="P81" s="561"/>
      <c r="Q81" s="561"/>
      <c r="R81" s="561"/>
      <c r="S81" s="561"/>
      <c r="T81" s="561"/>
      <c r="U81" s="561"/>
      <c r="V81" s="561"/>
      <c r="W81" s="373"/>
      <c r="X81" s="84"/>
      <c r="Y81" s="375"/>
      <c r="Z81" s="374"/>
      <c r="AA81" s="80"/>
    </row>
    <row r="82" spans="1:27" ht="38.25" customHeight="1">
      <c r="A82" s="70"/>
      <c r="B82" s="72">
        <f t="shared" si="0"/>
        <v>50</v>
      </c>
      <c r="C82" s="81"/>
      <c r="D82" s="82"/>
      <c r="E82" s="82"/>
      <c r="F82" s="82"/>
      <c r="G82" s="82"/>
      <c r="H82" s="82"/>
      <c r="I82" s="82"/>
      <c r="J82" s="82"/>
      <c r="K82" s="82"/>
      <c r="L82" s="83"/>
      <c r="M82" s="561"/>
      <c r="N82" s="561"/>
      <c r="O82" s="561"/>
      <c r="P82" s="561"/>
      <c r="Q82" s="561"/>
      <c r="R82" s="561"/>
      <c r="S82" s="561"/>
      <c r="T82" s="561"/>
      <c r="U82" s="561"/>
      <c r="V82" s="561"/>
      <c r="W82" s="373"/>
      <c r="X82" s="84"/>
      <c r="Y82" s="375"/>
      <c r="Z82" s="374"/>
      <c r="AA82" s="80"/>
    </row>
    <row r="83" spans="1:27" ht="38.25" customHeight="1">
      <c r="A83" s="70"/>
      <c r="B83" s="72">
        <f t="shared" si="0"/>
        <v>51</v>
      </c>
      <c r="C83" s="81"/>
      <c r="D83" s="82"/>
      <c r="E83" s="82"/>
      <c r="F83" s="82"/>
      <c r="G83" s="82"/>
      <c r="H83" s="82"/>
      <c r="I83" s="82"/>
      <c r="J83" s="82"/>
      <c r="K83" s="82"/>
      <c r="L83" s="83"/>
      <c r="M83" s="561"/>
      <c r="N83" s="561"/>
      <c r="O83" s="561"/>
      <c r="P83" s="561"/>
      <c r="Q83" s="561"/>
      <c r="R83" s="561"/>
      <c r="S83" s="561"/>
      <c r="T83" s="561"/>
      <c r="U83" s="561"/>
      <c r="V83" s="561"/>
      <c r="W83" s="373"/>
      <c r="X83" s="84"/>
      <c r="Y83" s="375"/>
      <c r="Z83" s="374"/>
      <c r="AA83" s="80"/>
    </row>
    <row r="84" spans="1:27" ht="38.25" customHeight="1">
      <c r="A84" s="70"/>
      <c r="B84" s="72">
        <f t="shared" si="0"/>
        <v>52</v>
      </c>
      <c r="C84" s="81"/>
      <c r="D84" s="82"/>
      <c r="E84" s="82"/>
      <c r="F84" s="82"/>
      <c r="G84" s="82"/>
      <c r="H84" s="82"/>
      <c r="I84" s="82"/>
      <c r="J84" s="82"/>
      <c r="K84" s="82"/>
      <c r="L84" s="83"/>
      <c r="M84" s="561"/>
      <c r="N84" s="561"/>
      <c r="O84" s="561"/>
      <c r="P84" s="561"/>
      <c r="Q84" s="561"/>
      <c r="R84" s="561"/>
      <c r="S84" s="561"/>
      <c r="T84" s="561"/>
      <c r="U84" s="561"/>
      <c r="V84" s="561"/>
      <c r="W84" s="373"/>
      <c r="X84" s="84"/>
      <c r="Y84" s="375"/>
      <c r="Z84" s="374"/>
      <c r="AA84" s="80"/>
    </row>
    <row r="85" spans="1:27" ht="38.25" customHeight="1">
      <c r="A85" s="70"/>
      <c r="B85" s="72">
        <f t="shared" si="0"/>
        <v>53</v>
      </c>
      <c r="C85" s="81"/>
      <c r="D85" s="82"/>
      <c r="E85" s="82"/>
      <c r="F85" s="82"/>
      <c r="G85" s="82"/>
      <c r="H85" s="82"/>
      <c r="I85" s="82"/>
      <c r="J85" s="82"/>
      <c r="K85" s="82"/>
      <c r="L85" s="83"/>
      <c r="M85" s="561"/>
      <c r="N85" s="561"/>
      <c r="O85" s="561"/>
      <c r="P85" s="561"/>
      <c r="Q85" s="561"/>
      <c r="R85" s="561"/>
      <c r="S85" s="561"/>
      <c r="T85" s="561"/>
      <c r="U85" s="561"/>
      <c r="V85" s="561"/>
      <c r="W85" s="373"/>
      <c r="X85" s="84"/>
      <c r="Y85" s="375"/>
      <c r="Z85" s="374"/>
      <c r="AA85" s="80"/>
    </row>
    <row r="86" spans="1:27" ht="38.25" customHeight="1">
      <c r="A86" s="70"/>
      <c r="B86" s="72">
        <f t="shared" si="0"/>
        <v>54</v>
      </c>
      <c r="C86" s="81"/>
      <c r="D86" s="82"/>
      <c r="E86" s="82"/>
      <c r="F86" s="82"/>
      <c r="G86" s="82"/>
      <c r="H86" s="82"/>
      <c r="I86" s="82"/>
      <c r="J86" s="82"/>
      <c r="K86" s="82"/>
      <c r="L86" s="83"/>
      <c r="M86" s="561"/>
      <c r="N86" s="561"/>
      <c r="O86" s="561"/>
      <c r="P86" s="561"/>
      <c r="Q86" s="561"/>
      <c r="R86" s="561"/>
      <c r="S86" s="561"/>
      <c r="T86" s="561"/>
      <c r="U86" s="561"/>
      <c r="V86" s="561"/>
      <c r="W86" s="373"/>
      <c r="X86" s="84"/>
      <c r="Y86" s="375"/>
      <c r="Z86" s="374"/>
      <c r="AA86" s="80"/>
    </row>
    <row r="87" spans="1:27" ht="38.25" customHeight="1">
      <c r="A87" s="70"/>
      <c r="B87" s="72">
        <f t="shared" si="0"/>
        <v>55</v>
      </c>
      <c r="C87" s="81"/>
      <c r="D87" s="82"/>
      <c r="E87" s="82"/>
      <c r="F87" s="82"/>
      <c r="G87" s="82"/>
      <c r="H87" s="82"/>
      <c r="I87" s="82"/>
      <c r="J87" s="82"/>
      <c r="K87" s="82"/>
      <c r="L87" s="83"/>
      <c r="M87" s="561"/>
      <c r="N87" s="561"/>
      <c r="O87" s="561"/>
      <c r="P87" s="561"/>
      <c r="Q87" s="561"/>
      <c r="R87" s="561"/>
      <c r="S87" s="561"/>
      <c r="T87" s="561"/>
      <c r="U87" s="561"/>
      <c r="V87" s="561"/>
      <c r="W87" s="373"/>
      <c r="X87" s="84"/>
      <c r="Y87" s="375"/>
      <c r="Z87" s="374"/>
      <c r="AA87" s="80"/>
    </row>
    <row r="88" spans="1:27" ht="38.25" customHeight="1">
      <c r="A88" s="70"/>
      <c r="B88" s="72">
        <f t="shared" si="0"/>
        <v>56</v>
      </c>
      <c r="C88" s="81"/>
      <c r="D88" s="82"/>
      <c r="E88" s="82"/>
      <c r="F88" s="82"/>
      <c r="G88" s="82"/>
      <c r="H88" s="82"/>
      <c r="I88" s="82"/>
      <c r="J88" s="82"/>
      <c r="K88" s="82"/>
      <c r="L88" s="83"/>
      <c r="M88" s="561"/>
      <c r="N88" s="561"/>
      <c r="O88" s="561"/>
      <c r="P88" s="561"/>
      <c r="Q88" s="561"/>
      <c r="R88" s="561"/>
      <c r="S88" s="561"/>
      <c r="T88" s="561"/>
      <c r="U88" s="561"/>
      <c r="V88" s="561"/>
      <c r="W88" s="373"/>
      <c r="X88" s="84"/>
      <c r="Y88" s="375"/>
      <c r="Z88" s="374"/>
      <c r="AA88" s="80"/>
    </row>
    <row r="89" spans="1:27" ht="38.25" customHeight="1">
      <c r="A89" s="70"/>
      <c r="B89" s="72">
        <f t="shared" si="0"/>
        <v>57</v>
      </c>
      <c r="C89" s="81"/>
      <c r="D89" s="82"/>
      <c r="E89" s="82"/>
      <c r="F89" s="82"/>
      <c r="G89" s="82"/>
      <c r="H89" s="82"/>
      <c r="I89" s="82"/>
      <c r="J89" s="82"/>
      <c r="K89" s="82"/>
      <c r="L89" s="83"/>
      <c r="M89" s="561"/>
      <c r="N89" s="561"/>
      <c r="O89" s="561"/>
      <c r="P89" s="561"/>
      <c r="Q89" s="561"/>
      <c r="R89" s="561"/>
      <c r="S89" s="561"/>
      <c r="T89" s="561"/>
      <c r="U89" s="561"/>
      <c r="V89" s="561"/>
      <c r="W89" s="373"/>
      <c r="X89" s="84"/>
      <c r="Y89" s="375"/>
      <c r="Z89" s="374"/>
      <c r="AA89" s="80"/>
    </row>
    <row r="90" spans="1:27" ht="38.25" customHeight="1">
      <c r="A90" s="70"/>
      <c r="B90" s="72">
        <f t="shared" si="0"/>
        <v>58</v>
      </c>
      <c r="C90" s="81"/>
      <c r="D90" s="82"/>
      <c r="E90" s="82"/>
      <c r="F90" s="82"/>
      <c r="G90" s="82"/>
      <c r="H90" s="82"/>
      <c r="I90" s="82"/>
      <c r="J90" s="82"/>
      <c r="K90" s="82"/>
      <c r="L90" s="83"/>
      <c r="M90" s="561"/>
      <c r="N90" s="561"/>
      <c r="O90" s="561"/>
      <c r="P90" s="561"/>
      <c r="Q90" s="561"/>
      <c r="R90" s="561"/>
      <c r="S90" s="561"/>
      <c r="T90" s="561"/>
      <c r="U90" s="561"/>
      <c r="V90" s="561"/>
      <c r="W90" s="373"/>
      <c r="X90" s="84"/>
      <c r="Y90" s="375"/>
      <c r="Z90" s="374"/>
      <c r="AA90" s="80"/>
    </row>
    <row r="91" spans="1:27" ht="38.25" customHeight="1">
      <c r="A91" s="70"/>
      <c r="B91" s="72">
        <f t="shared" si="0"/>
        <v>59</v>
      </c>
      <c r="C91" s="81"/>
      <c r="D91" s="82"/>
      <c r="E91" s="82"/>
      <c r="F91" s="82"/>
      <c r="G91" s="82"/>
      <c r="H91" s="82"/>
      <c r="I91" s="82"/>
      <c r="J91" s="82"/>
      <c r="K91" s="82"/>
      <c r="L91" s="83"/>
      <c r="M91" s="561"/>
      <c r="N91" s="561"/>
      <c r="O91" s="561"/>
      <c r="P91" s="561"/>
      <c r="Q91" s="561"/>
      <c r="R91" s="561"/>
      <c r="S91" s="561"/>
      <c r="T91" s="561"/>
      <c r="U91" s="561"/>
      <c r="V91" s="561"/>
      <c r="W91" s="373"/>
      <c r="X91" s="84"/>
      <c r="Y91" s="375"/>
      <c r="Z91" s="374"/>
      <c r="AA91" s="80"/>
    </row>
    <row r="92" spans="1:27" ht="38.25" customHeight="1">
      <c r="A92" s="70"/>
      <c r="B92" s="72">
        <f t="shared" si="0"/>
        <v>60</v>
      </c>
      <c r="C92" s="81"/>
      <c r="D92" s="82"/>
      <c r="E92" s="82"/>
      <c r="F92" s="82"/>
      <c r="G92" s="82"/>
      <c r="H92" s="82"/>
      <c r="I92" s="82"/>
      <c r="J92" s="82"/>
      <c r="K92" s="82"/>
      <c r="L92" s="83"/>
      <c r="M92" s="561"/>
      <c r="N92" s="561"/>
      <c r="O92" s="561"/>
      <c r="P92" s="561"/>
      <c r="Q92" s="561"/>
      <c r="R92" s="561"/>
      <c r="S92" s="561"/>
      <c r="T92" s="561"/>
      <c r="U92" s="561"/>
      <c r="V92" s="561"/>
      <c r="W92" s="373"/>
      <c r="X92" s="84"/>
      <c r="Y92" s="375"/>
      <c r="Z92" s="374"/>
      <c r="AA92" s="80"/>
    </row>
    <row r="93" spans="1:27" ht="38.25" customHeight="1">
      <c r="A93" s="70"/>
      <c r="B93" s="72">
        <f t="shared" si="0"/>
        <v>61</v>
      </c>
      <c r="C93" s="81"/>
      <c r="D93" s="82"/>
      <c r="E93" s="82"/>
      <c r="F93" s="82"/>
      <c r="G93" s="82"/>
      <c r="H93" s="82"/>
      <c r="I93" s="82"/>
      <c r="J93" s="82"/>
      <c r="K93" s="82"/>
      <c r="L93" s="83"/>
      <c r="M93" s="561"/>
      <c r="N93" s="561"/>
      <c r="O93" s="561"/>
      <c r="P93" s="561"/>
      <c r="Q93" s="561"/>
      <c r="R93" s="561"/>
      <c r="S93" s="561"/>
      <c r="T93" s="561"/>
      <c r="U93" s="561"/>
      <c r="V93" s="561"/>
      <c r="W93" s="373"/>
      <c r="X93" s="84"/>
      <c r="Y93" s="375"/>
      <c r="Z93" s="374"/>
      <c r="AA93" s="80"/>
    </row>
    <row r="94" spans="1:27" ht="38.25" customHeight="1">
      <c r="A94" s="70"/>
      <c r="B94" s="72">
        <f t="shared" si="0"/>
        <v>62</v>
      </c>
      <c r="C94" s="81"/>
      <c r="D94" s="82"/>
      <c r="E94" s="82"/>
      <c r="F94" s="82"/>
      <c r="G94" s="82"/>
      <c r="H94" s="82"/>
      <c r="I94" s="82"/>
      <c r="J94" s="82"/>
      <c r="K94" s="82"/>
      <c r="L94" s="83"/>
      <c r="M94" s="561"/>
      <c r="N94" s="561"/>
      <c r="O94" s="561"/>
      <c r="P94" s="561"/>
      <c r="Q94" s="561"/>
      <c r="R94" s="561"/>
      <c r="S94" s="561"/>
      <c r="T94" s="561"/>
      <c r="U94" s="561"/>
      <c r="V94" s="561"/>
      <c r="W94" s="373"/>
      <c r="X94" s="84"/>
      <c r="Y94" s="375"/>
      <c r="Z94" s="374"/>
      <c r="AA94" s="80"/>
    </row>
    <row r="95" spans="1:27" ht="38.25" customHeight="1">
      <c r="A95" s="70"/>
      <c r="B95" s="72">
        <f t="shared" si="0"/>
        <v>63</v>
      </c>
      <c r="C95" s="81"/>
      <c r="D95" s="82"/>
      <c r="E95" s="82"/>
      <c r="F95" s="82"/>
      <c r="G95" s="82"/>
      <c r="H95" s="82"/>
      <c r="I95" s="82"/>
      <c r="J95" s="82"/>
      <c r="K95" s="82"/>
      <c r="L95" s="83"/>
      <c r="M95" s="561"/>
      <c r="N95" s="561"/>
      <c r="O95" s="561"/>
      <c r="P95" s="561"/>
      <c r="Q95" s="561"/>
      <c r="R95" s="561"/>
      <c r="S95" s="561"/>
      <c r="T95" s="561"/>
      <c r="U95" s="561"/>
      <c r="V95" s="561"/>
      <c r="W95" s="373"/>
      <c r="X95" s="84"/>
      <c r="Y95" s="375"/>
      <c r="Z95" s="374"/>
      <c r="AA95" s="80"/>
    </row>
    <row r="96" spans="1:27" ht="38.25" customHeight="1">
      <c r="A96" s="70"/>
      <c r="B96" s="72">
        <f t="shared" si="0"/>
        <v>64</v>
      </c>
      <c r="C96" s="81"/>
      <c r="D96" s="82"/>
      <c r="E96" s="82"/>
      <c r="F96" s="82"/>
      <c r="G96" s="82"/>
      <c r="H96" s="82"/>
      <c r="I96" s="82"/>
      <c r="J96" s="82"/>
      <c r="K96" s="82"/>
      <c r="L96" s="83"/>
      <c r="M96" s="561"/>
      <c r="N96" s="561"/>
      <c r="O96" s="561"/>
      <c r="P96" s="561"/>
      <c r="Q96" s="561"/>
      <c r="R96" s="561"/>
      <c r="S96" s="561"/>
      <c r="T96" s="561"/>
      <c r="U96" s="561"/>
      <c r="V96" s="561"/>
      <c r="W96" s="373"/>
      <c r="X96" s="84"/>
      <c r="Y96" s="375"/>
      <c r="Z96" s="374"/>
      <c r="AA96" s="80"/>
    </row>
    <row r="97" spans="1:27" ht="38.25" customHeight="1">
      <c r="A97" s="70"/>
      <c r="B97" s="72">
        <f t="shared" si="0"/>
        <v>65</v>
      </c>
      <c r="C97" s="81"/>
      <c r="D97" s="82"/>
      <c r="E97" s="82"/>
      <c r="F97" s="82"/>
      <c r="G97" s="82"/>
      <c r="H97" s="82"/>
      <c r="I97" s="82"/>
      <c r="J97" s="82"/>
      <c r="K97" s="82"/>
      <c r="L97" s="83"/>
      <c r="M97" s="561"/>
      <c r="N97" s="561"/>
      <c r="O97" s="561"/>
      <c r="P97" s="561"/>
      <c r="Q97" s="561"/>
      <c r="R97" s="561"/>
      <c r="S97" s="561"/>
      <c r="T97" s="561"/>
      <c r="U97" s="561"/>
      <c r="V97" s="561"/>
      <c r="W97" s="373"/>
      <c r="X97" s="84"/>
      <c r="Y97" s="375"/>
      <c r="Z97" s="374"/>
      <c r="AA97" s="80"/>
    </row>
    <row r="98" spans="1:27" ht="38.25" customHeight="1">
      <c r="A98" s="70"/>
      <c r="B98" s="72">
        <f t="shared" si="0"/>
        <v>66</v>
      </c>
      <c r="C98" s="81"/>
      <c r="D98" s="82"/>
      <c r="E98" s="82"/>
      <c r="F98" s="82"/>
      <c r="G98" s="82"/>
      <c r="H98" s="82"/>
      <c r="I98" s="82"/>
      <c r="J98" s="82"/>
      <c r="K98" s="82"/>
      <c r="L98" s="83"/>
      <c r="M98" s="561"/>
      <c r="N98" s="561"/>
      <c r="O98" s="561"/>
      <c r="P98" s="561"/>
      <c r="Q98" s="561"/>
      <c r="R98" s="561"/>
      <c r="S98" s="561"/>
      <c r="T98" s="561"/>
      <c r="U98" s="561"/>
      <c r="V98" s="561"/>
      <c r="W98" s="373"/>
      <c r="X98" s="84"/>
      <c r="Y98" s="375"/>
      <c r="Z98" s="374"/>
      <c r="AA98" s="80"/>
    </row>
    <row r="99" spans="1:27" ht="38.25" customHeight="1">
      <c r="A99" s="70"/>
      <c r="B99" s="72">
        <f t="shared" ref="B99:B132" si="1">B98+1</f>
        <v>67</v>
      </c>
      <c r="C99" s="81"/>
      <c r="D99" s="82"/>
      <c r="E99" s="82"/>
      <c r="F99" s="82"/>
      <c r="G99" s="82"/>
      <c r="H99" s="82"/>
      <c r="I99" s="82"/>
      <c r="J99" s="82"/>
      <c r="K99" s="82"/>
      <c r="L99" s="83"/>
      <c r="M99" s="561"/>
      <c r="N99" s="561"/>
      <c r="O99" s="561"/>
      <c r="P99" s="561"/>
      <c r="Q99" s="561"/>
      <c r="R99" s="561"/>
      <c r="S99" s="561"/>
      <c r="T99" s="561"/>
      <c r="U99" s="561"/>
      <c r="V99" s="561"/>
      <c r="W99" s="373"/>
      <c r="X99" s="84"/>
      <c r="Y99" s="375"/>
      <c r="Z99" s="374"/>
      <c r="AA99" s="80"/>
    </row>
    <row r="100" spans="1:27" ht="38.25" customHeight="1">
      <c r="A100" s="70"/>
      <c r="B100" s="72">
        <f t="shared" si="1"/>
        <v>68</v>
      </c>
      <c r="C100" s="81"/>
      <c r="D100" s="82"/>
      <c r="E100" s="82"/>
      <c r="F100" s="82"/>
      <c r="G100" s="82"/>
      <c r="H100" s="82"/>
      <c r="I100" s="82"/>
      <c r="J100" s="82"/>
      <c r="K100" s="82"/>
      <c r="L100" s="83"/>
      <c r="M100" s="561"/>
      <c r="N100" s="561"/>
      <c r="O100" s="561"/>
      <c r="P100" s="561"/>
      <c r="Q100" s="561"/>
      <c r="R100" s="561"/>
      <c r="S100" s="561"/>
      <c r="T100" s="561"/>
      <c r="U100" s="561"/>
      <c r="V100" s="561"/>
      <c r="W100" s="373"/>
      <c r="X100" s="84"/>
      <c r="Y100" s="375"/>
      <c r="Z100" s="374"/>
      <c r="AA100" s="80"/>
    </row>
    <row r="101" spans="1:27" ht="38.25" customHeight="1">
      <c r="A101" s="70"/>
      <c r="B101" s="72">
        <f t="shared" si="1"/>
        <v>69</v>
      </c>
      <c r="C101" s="81"/>
      <c r="D101" s="82"/>
      <c r="E101" s="82"/>
      <c r="F101" s="82"/>
      <c r="G101" s="82"/>
      <c r="H101" s="82"/>
      <c r="I101" s="82"/>
      <c r="J101" s="82"/>
      <c r="K101" s="82"/>
      <c r="L101" s="83"/>
      <c r="M101" s="561"/>
      <c r="N101" s="561"/>
      <c r="O101" s="561"/>
      <c r="P101" s="561"/>
      <c r="Q101" s="561"/>
      <c r="R101" s="561"/>
      <c r="S101" s="561"/>
      <c r="T101" s="561"/>
      <c r="U101" s="561"/>
      <c r="V101" s="561"/>
      <c r="W101" s="373"/>
      <c r="X101" s="84"/>
      <c r="Y101" s="375"/>
      <c r="Z101" s="374"/>
      <c r="AA101" s="80"/>
    </row>
    <row r="102" spans="1:27" ht="38.25" customHeight="1">
      <c r="A102" s="70"/>
      <c r="B102" s="72">
        <f t="shared" si="1"/>
        <v>70</v>
      </c>
      <c r="C102" s="81"/>
      <c r="D102" s="82"/>
      <c r="E102" s="82"/>
      <c r="F102" s="82"/>
      <c r="G102" s="82"/>
      <c r="H102" s="82"/>
      <c r="I102" s="82"/>
      <c r="J102" s="82"/>
      <c r="K102" s="82"/>
      <c r="L102" s="83"/>
      <c r="M102" s="561"/>
      <c r="N102" s="561"/>
      <c r="O102" s="561"/>
      <c r="P102" s="561"/>
      <c r="Q102" s="561"/>
      <c r="R102" s="561"/>
      <c r="S102" s="561"/>
      <c r="T102" s="561"/>
      <c r="U102" s="561"/>
      <c r="V102" s="561"/>
      <c r="W102" s="373"/>
      <c r="X102" s="84"/>
      <c r="Y102" s="375"/>
      <c r="Z102" s="374"/>
      <c r="AA102" s="80"/>
    </row>
    <row r="103" spans="1:27" ht="38.25" customHeight="1">
      <c r="A103" s="70"/>
      <c r="B103" s="72">
        <f t="shared" si="1"/>
        <v>71</v>
      </c>
      <c r="C103" s="81"/>
      <c r="D103" s="82"/>
      <c r="E103" s="82"/>
      <c r="F103" s="82"/>
      <c r="G103" s="82"/>
      <c r="H103" s="82"/>
      <c r="I103" s="82"/>
      <c r="J103" s="82"/>
      <c r="K103" s="82"/>
      <c r="L103" s="83"/>
      <c r="M103" s="561"/>
      <c r="N103" s="561"/>
      <c r="O103" s="561"/>
      <c r="P103" s="561"/>
      <c r="Q103" s="561"/>
      <c r="R103" s="561"/>
      <c r="S103" s="561"/>
      <c r="T103" s="561"/>
      <c r="U103" s="561"/>
      <c r="V103" s="561"/>
      <c r="W103" s="373"/>
      <c r="X103" s="84"/>
      <c r="Y103" s="375"/>
      <c r="Z103" s="374"/>
      <c r="AA103" s="80"/>
    </row>
    <row r="104" spans="1:27" ht="38.25" customHeight="1">
      <c r="A104" s="70"/>
      <c r="B104" s="72">
        <f t="shared" si="1"/>
        <v>72</v>
      </c>
      <c r="C104" s="81"/>
      <c r="D104" s="82"/>
      <c r="E104" s="82"/>
      <c r="F104" s="82"/>
      <c r="G104" s="82"/>
      <c r="H104" s="82"/>
      <c r="I104" s="82"/>
      <c r="J104" s="82"/>
      <c r="K104" s="82"/>
      <c r="L104" s="83"/>
      <c r="M104" s="561"/>
      <c r="N104" s="561"/>
      <c r="O104" s="561"/>
      <c r="P104" s="561"/>
      <c r="Q104" s="561"/>
      <c r="R104" s="561"/>
      <c r="S104" s="561"/>
      <c r="T104" s="561"/>
      <c r="U104" s="561"/>
      <c r="V104" s="561"/>
      <c r="W104" s="373"/>
      <c r="X104" s="84"/>
      <c r="Y104" s="375"/>
      <c r="Z104" s="374"/>
      <c r="AA104" s="80"/>
    </row>
    <row r="105" spans="1:27" ht="38.25" customHeight="1">
      <c r="A105" s="70"/>
      <c r="B105" s="72">
        <f t="shared" si="1"/>
        <v>73</v>
      </c>
      <c r="C105" s="81"/>
      <c r="D105" s="82"/>
      <c r="E105" s="82"/>
      <c r="F105" s="82"/>
      <c r="G105" s="82"/>
      <c r="H105" s="82"/>
      <c r="I105" s="82"/>
      <c r="J105" s="82"/>
      <c r="K105" s="82"/>
      <c r="L105" s="83"/>
      <c r="M105" s="561"/>
      <c r="N105" s="561"/>
      <c r="O105" s="561"/>
      <c r="P105" s="561"/>
      <c r="Q105" s="561"/>
      <c r="R105" s="561"/>
      <c r="S105" s="561"/>
      <c r="T105" s="561"/>
      <c r="U105" s="561"/>
      <c r="V105" s="561"/>
      <c r="W105" s="373"/>
      <c r="X105" s="84"/>
      <c r="Y105" s="375"/>
      <c r="Z105" s="374"/>
      <c r="AA105" s="80"/>
    </row>
    <row r="106" spans="1:27" ht="38.25" customHeight="1">
      <c r="A106" s="70"/>
      <c r="B106" s="72">
        <f t="shared" si="1"/>
        <v>74</v>
      </c>
      <c r="C106" s="81"/>
      <c r="D106" s="82"/>
      <c r="E106" s="82"/>
      <c r="F106" s="82"/>
      <c r="G106" s="82"/>
      <c r="H106" s="82"/>
      <c r="I106" s="82"/>
      <c r="J106" s="82"/>
      <c r="K106" s="82"/>
      <c r="L106" s="83"/>
      <c r="M106" s="561"/>
      <c r="N106" s="561"/>
      <c r="O106" s="561"/>
      <c r="P106" s="561"/>
      <c r="Q106" s="561"/>
      <c r="R106" s="561"/>
      <c r="S106" s="561"/>
      <c r="T106" s="561"/>
      <c r="U106" s="561"/>
      <c r="V106" s="561"/>
      <c r="W106" s="373"/>
      <c r="X106" s="84"/>
      <c r="Y106" s="375"/>
      <c r="Z106" s="374"/>
      <c r="AA106" s="80"/>
    </row>
    <row r="107" spans="1:27" ht="38.25" customHeight="1">
      <c r="A107" s="70"/>
      <c r="B107" s="72">
        <f t="shared" si="1"/>
        <v>75</v>
      </c>
      <c r="C107" s="81"/>
      <c r="D107" s="82"/>
      <c r="E107" s="82"/>
      <c r="F107" s="82"/>
      <c r="G107" s="82"/>
      <c r="H107" s="82"/>
      <c r="I107" s="82"/>
      <c r="J107" s="82"/>
      <c r="K107" s="82"/>
      <c r="L107" s="83"/>
      <c r="M107" s="561"/>
      <c r="N107" s="561"/>
      <c r="O107" s="561"/>
      <c r="P107" s="561"/>
      <c r="Q107" s="561"/>
      <c r="R107" s="561"/>
      <c r="S107" s="561"/>
      <c r="T107" s="561"/>
      <c r="U107" s="561"/>
      <c r="V107" s="561"/>
      <c r="W107" s="373"/>
      <c r="X107" s="84"/>
      <c r="Y107" s="375"/>
      <c r="Z107" s="374"/>
      <c r="AA107" s="80"/>
    </row>
    <row r="108" spans="1:27" ht="38.25" customHeight="1">
      <c r="A108" s="70"/>
      <c r="B108" s="72">
        <f t="shared" si="1"/>
        <v>76</v>
      </c>
      <c r="C108" s="81"/>
      <c r="D108" s="82"/>
      <c r="E108" s="82"/>
      <c r="F108" s="82"/>
      <c r="G108" s="82"/>
      <c r="H108" s="82"/>
      <c r="I108" s="82"/>
      <c r="J108" s="82"/>
      <c r="K108" s="82"/>
      <c r="L108" s="83"/>
      <c r="M108" s="561"/>
      <c r="N108" s="561"/>
      <c r="O108" s="561"/>
      <c r="P108" s="561"/>
      <c r="Q108" s="561"/>
      <c r="R108" s="561"/>
      <c r="S108" s="561"/>
      <c r="T108" s="561"/>
      <c r="U108" s="561"/>
      <c r="V108" s="561"/>
      <c r="W108" s="373"/>
      <c r="X108" s="84"/>
      <c r="Y108" s="375"/>
      <c r="Z108" s="374"/>
      <c r="AA108" s="80"/>
    </row>
    <row r="109" spans="1:27" ht="38.25" customHeight="1">
      <c r="A109" s="70"/>
      <c r="B109" s="72">
        <f t="shared" si="1"/>
        <v>77</v>
      </c>
      <c r="C109" s="81"/>
      <c r="D109" s="82"/>
      <c r="E109" s="82"/>
      <c r="F109" s="82"/>
      <c r="G109" s="82"/>
      <c r="H109" s="82"/>
      <c r="I109" s="82"/>
      <c r="J109" s="82"/>
      <c r="K109" s="82"/>
      <c r="L109" s="83"/>
      <c r="M109" s="561"/>
      <c r="N109" s="561"/>
      <c r="O109" s="561"/>
      <c r="P109" s="561"/>
      <c r="Q109" s="561"/>
      <c r="R109" s="561"/>
      <c r="S109" s="561"/>
      <c r="T109" s="561"/>
      <c r="U109" s="561"/>
      <c r="V109" s="561"/>
      <c r="W109" s="373"/>
      <c r="X109" s="84"/>
      <c r="Y109" s="375"/>
      <c r="Z109" s="374"/>
      <c r="AA109" s="80"/>
    </row>
    <row r="110" spans="1:27" ht="38.25" customHeight="1">
      <c r="A110" s="70"/>
      <c r="B110" s="72">
        <f t="shared" si="1"/>
        <v>78</v>
      </c>
      <c r="C110" s="81"/>
      <c r="D110" s="82"/>
      <c r="E110" s="82"/>
      <c r="F110" s="82"/>
      <c r="G110" s="82"/>
      <c r="H110" s="82"/>
      <c r="I110" s="82"/>
      <c r="J110" s="82"/>
      <c r="K110" s="82"/>
      <c r="L110" s="83"/>
      <c r="M110" s="561"/>
      <c r="N110" s="561"/>
      <c r="O110" s="561"/>
      <c r="P110" s="561"/>
      <c r="Q110" s="561"/>
      <c r="R110" s="561"/>
      <c r="S110" s="561"/>
      <c r="T110" s="561"/>
      <c r="U110" s="561"/>
      <c r="V110" s="561"/>
      <c r="W110" s="373"/>
      <c r="X110" s="84"/>
      <c r="Y110" s="375"/>
      <c r="Z110" s="374"/>
      <c r="AA110" s="80"/>
    </row>
    <row r="111" spans="1:27" ht="38.25" customHeight="1">
      <c r="A111" s="70"/>
      <c r="B111" s="72">
        <f t="shared" si="1"/>
        <v>79</v>
      </c>
      <c r="C111" s="81"/>
      <c r="D111" s="82"/>
      <c r="E111" s="82"/>
      <c r="F111" s="82"/>
      <c r="G111" s="82"/>
      <c r="H111" s="82"/>
      <c r="I111" s="82"/>
      <c r="J111" s="82"/>
      <c r="K111" s="82"/>
      <c r="L111" s="83"/>
      <c r="M111" s="561"/>
      <c r="N111" s="561"/>
      <c r="O111" s="561"/>
      <c r="P111" s="561"/>
      <c r="Q111" s="561"/>
      <c r="R111" s="561"/>
      <c r="S111" s="561"/>
      <c r="T111" s="561"/>
      <c r="U111" s="561"/>
      <c r="V111" s="561"/>
      <c r="W111" s="373"/>
      <c r="X111" s="84"/>
      <c r="Y111" s="375"/>
      <c r="Z111" s="374"/>
      <c r="AA111" s="80"/>
    </row>
    <row r="112" spans="1:27" ht="38.25" customHeight="1">
      <c r="A112" s="70"/>
      <c r="B112" s="72">
        <f t="shared" si="1"/>
        <v>80</v>
      </c>
      <c r="C112" s="81"/>
      <c r="D112" s="82"/>
      <c r="E112" s="82"/>
      <c r="F112" s="82"/>
      <c r="G112" s="82"/>
      <c r="H112" s="82"/>
      <c r="I112" s="82"/>
      <c r="J112" s="82"/>
      <c r="K112" s="82"/>
      <c r="L112" s="83"/>
      <c r="M112" s="561"/>
      <c r="N112" s="561"/>
      <c r="O112" s="561"/>
      <c r="P112" s="561"/>
      <c r="Q112" s="561"/>
      <c r="R112" s="561"/>
      <c r="S112" s="561"/>
      <c r="T112" s="561"/>
      <c r="U112" s="561"/>
      <c r="V112" s="561"/>
      <c r="W112" s="373"/>
      <c r="X112" s="84"/>
      <c r="Y112" s="375"/>
      <c r="Z112" s="374"/>
      <c r="AA112" s="80"/>
    </row>
    <row r="113" spans="1:27" ht="38.25" customHeight="1">
      <c r="A113" s="70"/>
      <c r="B113" s="72">
        <f t="shared" si="1"/>
        <v>81</v>
      </c>
      <c r="C113" s="81"/>
      <c r="D113" s="82"/>
      <c r="E113" s="82"/>
      <c r="F113" s="82"/>
      <c r="G113" s="82"/>
      <c r="H113" s="82"/>
      <c r="I113" s="82"/>
      <c r="J113" s="82"/>
      <c r="K113" s="82"/>
      <c r="L113" s="83"/>
      <c r="M113" s="561"/>
      <c r="N113" s="561"/>
      <c r="O113" s="561"/>
      <c r="P113" s="561"/>
      <c r="Q113" s="561"/>
      <c r="R113" s="561"/>
      <c r="S113" s="561"/>
      <c r="T113" s="561"/>
      <c r="U113" s="561"/>
      <c r="V113" s="561"/>
      <c r="W113" s="373"/>
      <c r="X113" s="84"/>
      <c r="Y113" s="375"/>
      <c r="Z113" s="374"/>
      <c r="AA113" s="80"/>
    </row>
    <row r="114" spans="1:27" ht="38.25" customHeight="1">
      <c r="A114" s="70"/>
      <c r="B114" s="72">
        <f t="shared" si="1"/>
        <v>82</v>
      </c>
      <c r="C114" s="81"/>
      <c r="D114" s="82"/>
      <c r="E114" s="82"/>
      <c r="F114" s="82"/>
      <c r="G114" s="82"/>
      <c r="H114" s="82"/>
      <c r="I114" s="82"/>
      <c r="J114" s="82"/>
      <c r="K114" s="82"/>
      <c r="L114" s="83"/>
      <c r="M114" s="561"/>
      <c r="N114" s="561"/>
      <c r="O114" s="561"/>
      <c r="P114" s="561"/>
      <c r="Q114" s="561"/>
      <c r="R114" s="561"/>
      <c r="S114" s="561"/>
      <c r="T114" s="561"/>
      <c r="U114" s="561"/>
      <c r="V114" s="561"/>
      <c r="W114" s="373"/>
      <c r="X114" s="84"/>
      <c r="Y114" s="375"/>
      <c r="Z114" s="374"/>
      <c r="AA114" s="80"/>
    </row>
    <row r="115" spans="1:27" ht="38.25" customHeight="1">
      <c r="A115" s="70"/>
      <c r="B115" s="72">
        <f t="shared" si="1"/>
        <v>83</v>
      </c>
      <c r="C115" s="81"/>
      <c r="D115" s="82"/>
      <c r="E115" s="82"/>
      <c r="F115" s="82"/>
      <c r="G115" s="82"/>
      <c r="H115" s="82"/>
      <c r="I115" s="82"/>
      <c r="J115" s="82"/>
      <c r="K115" s="82"/>
      <c r="L115" s="83"/>
      <c r="M115" s="561"/>
      <c r="N115" s="561"/>
      <c r="O115" s="561"/>
      <c r="P115" s="561"/>
      <c r="Q115" s="561"/>
      <c r="R115" s="561"/>
      <c r="S115" s="561"/>
      <c r="T115" s="561"/>
      <c r="U115" s="561"/>
      <c r="V115" s="561"/>
      <c r="W115" s="373"/>
      <c r="X115" s="84"/>
      <c r="Y115" s="375"/>
      <c r="Z115" s="374"/>
      <c r="AA115" s="80"/>
    </row>
    <row r="116" spans="1:27" ht="38.25" customHeight="1">
      <c r="A116" s="70"/>
      <c r="B116" s="72">
        <f t="shared" si="1"/>
        <v>84</v>
      </c>
      <c r="C116" s="81"/>
      <c r="D116" s="82"/>
      <c r="E116" s="82"/>
      <c r="F116" s="82"/>
      <c r="G116" s="82"/>
      <c r="H116" s="82"/>
      <c r="I116" s="82"/>
      <c r="J116" s="82"/>
      <c r="K116" s="82"/>
      <c r="L116" s="83"/>
      <c r="M116" s="561"/>
      <c r="N116" s="561"/>
      <c r="O116" s="561"/>
      <c r="P116" s="561"/>
      <c r="Q116" s="561"/>
      <c r="R116" s="561"/>
      <c r="S116" s="561"/>
      <c r="T116" s="561"/>
      <c r="U116" s="561"/>
      <c r="V116" s="561"/>
      <c r="W116" s="373"/>
      <c r="X116" s="84"/>
      <c r="Y116" s="375"/>
      <c r="Z116" s="374"/>
      <c r="AA116" s="80"/>
    </row>
    <row r="117" spans="1:27" ht="38.25" customHeight="1">
      <c r="A117" s="70"/>
      <c r="B117" s="72">
        <f t="shared" si="1"/>
        <v>85</v>
      </c>
      <c r="C117" s="81"/>
      <c r="D117" s="82"/>
      <c r="E117" s="82"/>
      <c r="F117" s="82"/>
      <c r="G117" s="82"/>
      <c r="H117" s="82"/>
      <c r="I117" s="82"/>
      <c r="J117" s="82"/>
      <c r="K117" s="82"/>
      <c r="L117" s="83"/>
      <c r="M117" s="561"/>
      <c r="N117" s="561"/>
      <c r="O117" s="561"/>
      <c r="P117" s="561"/>
      <c r="Q117" s="561"/>
      <c r="R117" s="561"/>
      <c r="S117" s="561"/>
      <c r="T117" s="561"/>
      <c r="U117" s="561"/>
      <c r="V117" s="561"/>
      <c r="W117" s="373"/>
      <c r="X117" s="84"/>
      <c r="Y117" s="375"/>
      <c r="Z117" s="374"/>
      <c r="AA117" s="80"/>
    </row>
    <row r="118" spans="1:27" ht="38.25" customHeight="1">
      <c r="A118" s="70"/>
      <c r="B118" s="72">
        <f t="shared" si="1"/>
        <v>86</v>
      </c>
      <c r="C118" s="81"/>
      <c r="D118" s="82"/>
      <c r="E118" s="82"/>
      <c r="F118" s="82"/>
      <c r="G118" s="82"/>
      <c r="H118" s="82"/>
      <c r="I118" s="82"/>
      <c r="J118" s="82"/>
      <c r="K118" s="82"/>
      <c r="L118" s="83"/>
      <c r="M118" s="561"/>
      <c r="N118" s="561"/>
      <c r="O118" s="561"/>
      <c r="P118" s="561"/>
      <c r="Q118" s="561"/>
      <c r="R118" s="561"/>
      <c r="S118" s="561"/>
      <c r="T118" s="561"/>
      <c r="U118" s="561"/>
      <c r="V118" s="561"/>
      <c r="W118" s="373"/>
      <c r="X118" s="84"/>
      <c r="Y118" s="375"/>
      <c r="Z118" s="374"/>
      <c r="AA118" s="80"/>
    </row>
    <row r="119" spans="1:27" ht="38.25" customHeight="1">
      <c r="A119" s="70"/>
      <c r="B119" s="72">
        <f t="shared" si="1"/>
        <v>87</v>
      </c>
      <c r="C119" s="81"/>
      <c r="D119" s="82"/>
      <c r="E119" s="82"/>
      <c r="F119" s="82"/>
      <c r="G119" s="82"/>
      <c r="H119" s="82"/>
      <c r="I119" s="82"/>
      <c r="J119" s="82"/>
      <c r="K119" s="82"/>
      <c r="L119" s="83"/>
      <c r="M119" s="561"/>
      <c r="N119" s="561"/>
      <c r="O119" s="561"/>
      <c r="P119" s="561"/>
      <c r="Q119" s="561"/>
      <c r="R119" s="561"/>
      <c r="S119" s="561"/>
      <c r="T119" s="561"/>
      <c r="U119" s="561"/>
      <c r="V119" s="561"/>
      <c r="W119" s="373"/>
      <c r="X119" s="84"/>
      <c r="Y119" s="375"/>
      <c r="Z119" s="374"/>
      <c r="AA119" s="80"/>
    </row>
    <row r="120" spans="1:27" ht="38.25" customHeight="1">
      <c r="A120" s="70"/>
      <c r="B120" s="72">
        <f t="shared" si="1"/>
        <v>88</v>
      </c>
      <c r="C120" s="81"/>
      <c r="D120" s="82"/>
      <c r="E120" s="82"/>
      <c r="F120" s="82"/>
      <c r="G120" s="82"/>
      <c r="H120" s="82"/>
      <c r="I120" s="82"/>
      <c r="J120" s="82"/>
      <c r="K120" s="82"/>
      <c r="L120" s="83"/>
      <c r="M120" s="561"/>
      <c r="N120" s="561"/>
      <c r="O120" s="561"/>
      <c r="P120" s="561"/>
      <c r="Q120" s="561"/>
      <c r="R120" s="561"/>
      <c r="S120" s="561"/>
      <c r="T120" s="561"/>
      <c r="U120" s="561"/>
      <c r="V120" s="561"/>
      <c r="W120" s="373"/>
      <c r="X120" s="84"/>
      <c r="Y120" s="375"/>
      <c r="Z120" s="374"/>
      <c r="AA120" s="80"/>
    </row>
    <row r="121" spans="1:27" ht="38.25" customHeight="1">
      <c r="A121" s="70"/>
      <c r="B121" s="72">
        <f t="shared" si="1"/>
        <v>89</v>
      </c>
      <c r="C121" s="81"/>
      <c r="D121" s="82"/>
      <c r="E121" s="82"/>
      <c r="F121" s="82"/>
      <c r="G121" s="82"/>
      <c r="H121" s="82"/>
      <c r="I121" s="82"/>
      <c r="J121" s="82"/>
      <c r="K121" s="82"/>
      <c r="L121" s="83"/>
      <c r="M121" s="561"/>
      <c r="N121" s="561"/>
      <c r="O121" s="561"/>
      <c r="P121" s="561"/>
      <c r="Q121" s="561"/>
      <c r="R121" s="561"/>
      <c r="S121" s="561"/>
      <c r="T121" s="561"/>
      <c r="U121" s="561"/>
      <c r="V121" s="561"/>
      <c r="W121" s="373"/>
      <c r="X121" s="84"/>
      <c r="Y121" s="375"/>
      <c r="Z121" s="374"/>
      <c r="AA121" s="80"/>
    </row>
    <row r="122" spans="1:27" ht="38.25" customHeight="1">
      <c r="A122" s="70"/>
      <c r="B122" s="72">
        <f t="shared" si="1"/>
        <v>90</v>
      </c>
      <c r="C122" s="81"/>
      <c r="D122" s="82"/>
      <c r="E122" s="82"/>
      <c r="F122" s="82"/>
      <c r="G122" s="82"/>
      <c r="H122" s="82"/>
      <c r="I122" s="82"/>
      <c r="J122" s="82"/>
      <c r="K122" s="82"/>
      <c r="L122" s="83"/>
      <c r="M122" s="561"/>
      <c r="N122" s="561"/>
      <c r="O122" s="561"/>
      <c r="P122" s="561"/>
      <c r="Q122" s="561"/>
      <c r="R122" s="561"/>
      <c r="S122" s="561"/>
      <c r="T122" s="561"/>
      <c r="U122" s="561"/>
      <c r="V122" s="561"/>
      <c r="W122" s="373"/>
      <c r="X122" s="84"/>
      <c r="Y122" s="375"/>
      <c r="Z122" s="374"/>
      <c r="AA122" s="80"/>
    </row>
    <row r="123" spans="1:27" ht="38.25" customHeight="1">
      <c r="A123" s="70"/>
      <c r="B123" s="72">
        <f t="shared" si="1"/>
        <v>91</v>
      </c>
      <c r="C123" s="81"/>
      <c r="D123" s="82"/>
      <c r="E123" s="82"/>
      <c r="F123" s="82"/>
      <c r="G123" s="82"/>
      <c r="H123" s="82"/>
      <c r="I123" s="82"/>
      <c r="J123" s="82"/>
      <c r="K123" s="82"/>
      <c r="L123" s="83"/>
      <c r="M123" s="561"/>
      <c r="N123" s="561"/>
      <c r="O123" s="561"/>
      <c r="P123" s="561"/>
      <c r="Q123" s="561"/>
      <c r="R123" s="561"/>
      <c r="S123" s="561"/>
      <c r="T123" s="561"/>
      <c r="U123" s="561"/>
      <c r="V123" s="561"/>
      <c r="W123" s="373"/>
      <c r="X123" s="84"/>
      <c r="Y123" s="375"/>
      <c r="Z123" s="374"/>
      <c r="AA123" s="80"/>
    </row>
    <row r="124" spans="1:27" ht="38.25" customHeight="1">
      <c r="A124" s="70"/>
      <c r="B124" s="72">
        <f t="shared" si="1"/>
        <v>92</v>
      </c>
      <c r="C124" s="81"/>
      <c r="D124" s="82"/>
      <c r="E124" s="82"/>
      <c r="F124" s="82"/>
      <c r="G124" s="82"/>
      <c r="H124" s="82"/>
      <c r="I124" s="82"/>
      <c r="J124" s="82"/>
      <c r="K124" s="82"/>
      <c r="L124" s="83"/>
      <c r="M124" s="561"/>
      <c r="N124" s="561"/>
      <c r="O124" s="561"/>
      <c r="P124" s="561"/>
      <c r="Q124" s="561"/>
      <c r="R124" s="561"/>
      <c r="S124" s="561"/>
      <c r="T124" s="561"/>
      <c r="U124" s="561"/>
      <c r="V124" s="561"/>
      <c r="W124" s="373"/>
      <c r="X124" s="84"/>
      <c r="Y124" s="375"/>
      <c r="Z124" s="374"/>
      <c r="AA124" s="80"/>
    </row>
    <row r="125" spans="1:27" ht="38.25" customHeight="1">
      <c r="A125" s="70"/>
      <c r="B125" s="72">
        <f t="shared" si="1"/>
        <v>93</v>
      </c>
      <c r="C125" s="81"/>
      <c r="D125" s="82"/>
      <c r="E125" s="82"/>
      <c r="F125" s="82"/>
      <c r="G125" s="82"/>
      <c r="H125" s="82"/>
      <c r="I125" s="82"/>
      <c r="J125" s="82"/>
      <c r="K125" s="82"/>
      <c r="L125" s="83"/>
      <c r="M125" s="561"/>
      <c r="N125" s="561"/>
      <c r="O125" s="561"/>
      <c r="P125" s="561"/>
      <c r="Q125" s="561"/>
      <c r="R125" s="561"/>
      <c r="S125" s="561"/>
      <c r="T125" s="561"/>
      <c r="U125" s="561"/>
      <c r="V125" s="561"/>
      <c r="W125" s="373"/>
      <c r="X125" s="84"/>
      <c r="Y125" s="375"/>
      <c r="Z125" s="374"/>
      <c r="AA125" s="80"/>
    </row>
    <row r="126" spans="1:27" ht="38.25" customHeight="1">
      <c r="A126" s="70"/>
      <c r="B126" s="72">
        <f t="shared" si="1"/>
        <v>94</v>
      </c>
      <c r="C126" s="81"/>
      <c r="D126" s="82"/>
      <c r="E126" s="82"/>
      <c r="F126" s="82"/>
      <c r="G126" s="82"/>
      <c r="H126" s="82"/>
      <c r="I126" s="82"/>
      <c r="J126" s="82"/>
      <c r="K126" s="82"/>
      <c r="L126" s="83"/>
      <c r="M126" s="561"/>
      <c r="N126" s="561"/>
      <c r="O126" s="561"/>
      <c r="P126" s="561"/>
      <c r="Q126" s="561"/>
      <c r="R126" s="561"/>
      <c r="S126" s="561"/>
      <c r="T126" s="561"/>
      <c r="U126" s="561"/>
      <c r="V126" s="561"/>
      <c r="W126" s="373"/>
      <c r="X126" s="84"/>
      <c r="Y126" s="375"/>
      <c r="Z126" s="374"/>
      <c r="AA126" s="80"/>
    </row>
    <row r="127" spans="1:27" ht="38.25" customHeight="1">
      <c r="A127" s="70"/>
      <c r="B127" s="72">
        <f t="shared" si="1"/>
        <v>95</v>
      </c>
      <c r="C127" s="81"/>
      <c r="D127" s="82"/>
      <c r="E127" s="82"/>
      <c r="F127" s="82"/>
      <c r="G127" s="82"/>
      <c r="H127" s="82"/>
      <c r="I127" s="82"/>
      <c r="J127" s="82"/>
      <c r="K127" s="82"/>
      <c r="L127" s="83"/>
      <c r="M127" s="561"/>
      <c r="N127" s="561"/>
      <c r="O127" s="561"/>
      <c r="P127" s="561"/>
      <c r="Q127" s="561"/>
      <c r="R127" s="561"/>
      <c r="S127" s="561"/>
      <c r="T127" s="561"/>
      <c r="U127" s="561"/>
      <c r="V127" s="561"/>
      <c r="W127" s="373"/>
      <c r="X127" s="84"/>
      <c r="Y127" s="375"/>
      <c r="Z127" s="374"/>
      <c r="AA127" s="80"/>
    </row>
    <row r="128" spans="1:27" ht="38.25" customHeight="1">
      <c r="A128" s="70"/>
      <c r="B128" s="72">
        <f t="shared" si="1"/>
        <v>96</v>
      </c>
      <c r="C128" s="81"/>
      <c r="D128" s="82"/>
      <c r="E128" s="82"/>
      <c r="F128" s="82"/>
      <c r="G128" s="82"/>
      <c r="H128" s="82"/>
      <c r="I128" s="82"/>
      <c r="J128" s="82"/>
      <c r="K128" s="82"/>
      <c r="L128" s="83"/>
      <c r="M128" s="561"/>
      <c r="N128" s="561"/>
      <c r="O128" s="561"/>
      <c r="P128" s="561"/>
      <c r="Q128" s="561"/>
      <c r="R128" s="561"/>
      <c r="S128" s="561"/>
      <c r="T128" s="561"/>
      <c r="U128" s="561"/>
      <c r="V128" s="561"/>
      <c r="W128" s="373"/>
      <c r="X128" s="84"/>
      <c r="Y128" s="375"/>
      <c r="Z128" s="374"/>
      <c r="AA128" s="80"/>
    </row>
    <row r="129" spans="1:27" ht="38.25" customHeight="1">
      <c r="A129" s="70"/>
      <c r="B129" s="72">
        <f t="shared" si="1"/>
        <v>97</v>
      </c>
      <c r="C129" s="81"/>
      <c r="D129" s="82"/>
      <c r="E129" s="82"/>
      <c r="F129" s="82"/>
      <c r="G129" s="82"/>
      <c r="H129" s="82"/>
      <c r="I129" s="82"/>
      <c r="J129" s="82"/>
      <c r="K129" s="82"/>
      <c r="L129" s="83"/>
      <c r="M129" s="561"/>
      <c r="N129" s="561"/>
      <c r="O129" s="561"/>
      <c r="P129" s="561"/>
      <c r="Q129" s="561"/>
      <c r="R129" s="561"/>
      <c r="S129" s="561"/>
      <c r="T129" s="561"/>
      <c r="U129" s="561"/>
      <c r="V129" s="561"/>
      <c r="W129" s="373"/>
      <c r="X129" s="84"/>
      <c r="Y129" s="375"/>
      <c r="Z129" s="374"/>
      <c r="AA129" s="80"/>
    </row>
    <row r="130" spans="1:27" ht="38.25" customHeight="1">
      <c r="A130" s="70"/>
      <c r="B130" s="72">
        <f t="shared" si="1"/>
        <v>98</v>
      </c>
      <c r="C130" s="81"/>
      <c r="D130" s="82"/>
      <c r="E130" s="82"/>
      <c r="F130" s="82"/>
      <c r="G130" s="82"/>
      <c r="H130" s="82"/>
      <c r="I130" s="82"/>
      <c r="J130" s="82"/>
      <c r="K130" s="82"/>
      <c r="L130" s="83"/>
      <c r="M130" s="561"/>
      <c r="N130" s="561"/>
      <c r="O130" s="561"/>
      <c r="P130" s="561"/>
      <c r="Q130" s="561"/>
      <c r="R130" s="561"/>
      <c r="S130" s="561"/>
      <c r="T130" s="561"/>
      <c r="U130" s="561"/>
      <c r="V130" s="561"/>
      <c r="W130" s="373"/>
      <c r="X130" s="84"/>
      <c r="Y130" s="375"/>
      <c r="Z130" s="374"/>
      <c r="AA130" s="80"/>
    </row>
    <row r="131" spans="1:27" ht="38.25" customHeight="1">
      <c r="A131" s="70"/>
      <c r="B131" s="72">
        <f t="shared" si="1"/>
        <v>99</v>
      </c>
      <c r="C131" s="81"/>
      <c r="D131" s="82"/>
      <c r="E131" s="82"/>
      <c r="F131" s="82"/>
      <c r="G131" s="82"/>
      <c r="H131" s="82"/>
      <c r="I131" s="82"/>
      <c r="J131" s="82"/>
      <c r="K131" s="82"/>
      <c r="L131" s="83"/>
      <c r="M131" s="561"/>
      <c r="N131" s="561"/>
      <c r="O131" s="561"/>
      <c r="P131" s="561"/>
      <c r="Q131" s="561"/>
      <c r="R131" s="561"/>
      <c r="S131" s="561"/>
      <c r="T131" s="561"/>
      <c r="U131" s="561"/>
      <c r="V131" s="561"/>
      <c r="W131" s="373"/>
      <c r="X131" s="84"/>
      <c r="Y131" s="375"/>
      <c r="Z131" s="374"/>
      <c r="AA131" s="80"/>
    </row>
    <row r="132" spans="1:27" ht="38.25" customHeight="1" thickBot="1">
      <c r="A132" s="70"/>
      <c r="B132" s="72">
        <f t="shared" si="1"/>
        <v>100</v>
      </c>
      <c r="C132" s="376"/>
      <c r="D132" s="377"/>
      <c r="E132" s="377"/>
      <c r="F132" s="377"/>
      <c r="G132" s="377"/>
      <c r="H132" s="377"/>
      <c r="I132" s="377"/>
      <c r="J132" s="377"/>
      <c r="K132" s="377"/>
      <c r="L132" s="378"/>
      <c r="M132" s="563"/>
      <c r="N132" s="563"/>
      <c r="O132" s="563"/>
      <c r="P132" s="563"/>
      <c r="Q132" s="563"/>
      <c r="R132" s="563"/>
      <c r="S132" s="563"/>
      <c r="T132" s="563"/>
      <c r="U132" s="563"/>
      <c r="V132" s="563"/>
      <c r="W132" s="379"/>
      <c r="X132" s="380"/>
      <c r="Y132" s="381"/>
      <c r="Z132" s="374"/>
      <c r="AA132" s="80"/>
    </row>
    <row r="133" spans="1:27" ht="4.5" customHeight="1">
      <c r="A133" s="7"/>
    </row>
    <row r="134" spans="1:27" ht="28.5" customHeight="1">
      <c r="B134" s="9"/>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M47:Q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 ref="N11:Q11"/>
    <mergeCell ref="C12:D12"/>
  </mergeCells>
  <phoneticPr fontId="3"/>
  <hyperlinks>
    <hyperlink ref="M26" r:id="rId1"/>
  </hyperlinks>
  <pageMargins left="0.70866141732283472" right="0.70866141732283472" top="0.74803149606299213" bottom="0.74803149606299213" header="0.31496062992125984" footer="0.31496062992125984"/>
  <pageSetup paperSize="9" scale="54" orientation="portrait" cellComments="asDisplayed"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48"/>
  <sheetViews>
    <sheetView view="pageBreakPreview" zoomScaleNormal="100" zoomScaleSheetLayoutView="100" workbookViewId="0">
      <selection activeCell="AN1" sqref="AN1"/>
    </sheetView>
  </sheetViews>
  <sheetFormatPr defaultRowHeight="13.5"/>
  <cols>
    <col min="1" max="1" width="3" style="431" customWidth="1"/>
    <col min="2" max="2" width="2.5" style="431" customWidth="1"/>
    <col min="3" max="11" width="2.625" style="431" customWidth="1"/>
    <col min="12" max="12" width="2.75" style="431" customWidth="1"/>
    <col min="13" max="18" width="2.625" style="431" customWidth="1"/>
    <col min="19" max="19" width="2.75" style="431" customWidth="1"/>
    <col min="20" max="23" width="2.625" style="431" customWidth="1"/>
    <col min="24" max="24" width="3.5" style="431" customWidth="1"/>
    <col min="25" max="25" width="3.125" style="431" customWidth="1"/>
    <col min="26" max="28" width="2.625" style="431" customWidth="1"/>
    <col min="29" max="29" width="1.375" style="431" hidden="1" customWidth="1"/>
    <col min="30" max="30" width="7.625" style="431" customWidth="1"/>
    <col min="31" max="31" width="7" style="431" customWidth="1"/>
    <col min="32" max="37" width="2.5" style="431" customWidth="1"/>
    <col min="38" max="38" width="11.75" style="431" customWidth="1"/>
    <col min="39" max="39" width="3.625" style="431" customWidth="1"/>
    <col min="40" max="40" width="1" style="431" customWidth="1"/>
    <col min="41" max="258" width="9" style="431"/>
    <col min="259" max="281" width="2.5" style="431" customWidth="1"/>
    <col min="282" max="282" width="4.125" style="431" customWidth="1"/>
    <col min="283" max="296" width="2.5" style="431" customWidth="1"/>
    <col min="297" max="514" width="9" style="431"/>
    <col min="515" max="537" width="2.5" style="431" customWidth="1"/>
    <col min="538" max="538" width="4.125" style="431" customWidth="1"/>
    <col min="539" max="552" width="2.5" style="431" customWidth="1"/>
    <col min="553" max="770" width="9" style="431"/>
    <col min="771" max="793" width="2.5" style="431" customWidth="1"/>
    <col min="794" max="794" width="4.125" style="431" customWidth="1"/>
    <col min="795" max="808" width="2.5" style="431" customWidth="1"/>
    <col min="809" max="1026" width="9" style="431"/>
    <col min="1027" max="1049" width="2.5" style="431" customWidth="1"/>
    <col min="1050" max="1050" width="4.125" style="431" customWidth="1"/>
    <col min="1051" max="1064" width="2.5" style="431" customWidth="1"/>
    <col min="1065" max="1282" width="9" style="431"/>
    <col min="1283" max="1305" width="2.5" style="431" customWidth="1"/>
    <col min="1306" max="1306" width="4.125" style="431" customWidth="1"/>
    <col min="1307" max="1320" width="2.5" style="431" customWidth="1"/>
    <col min="1321" max="1538" width="9" style="431"/>
    <col min="1539" max="1561" width="2.5" style="431" customWidth="1"/>
    <col min="1562" max="1562" width="4.125" style="431" customWidth="1"/>
    <col min="1563" max="1576" width="2.5" style="431" customWidth="1"/>
    <col min="1577" max="1794" width="9" style="431"/>
    <col min="1795" max="1817" width="2.5" style="431" customWidth="1"/>
    <col min="1818" max="1818" width="4.125" style="431" customWidth="1"/>
    <col min="1819" max="1832" width="2.5" style="431" customWidth="1"/>
    <col min="1833" max="2050" width="9" style="431"/>
    <col min="2051" max="2073" width="2.5" style="431" customWidth="1"/>
    <col min="2074" max="2074" width="4.125" style="431" customWidth="1"/>
    <col min="2075" max="2088" width="2.5" style="431" customWidth="1"/>
    <col min="2089" max="2306" width="9" style="431"/>
    <col min="2307" max="2329" width="2.5" style="431" customWidth="1"/>
    <col min="2330" max="2330" width="4.125" style="431" customWidth="1"/>
    <col min="2331" max="2344" width="2.5" style="431" customWidth="1"/>
    <col min="2345" max="2562" width="9" style="431"/>
    <col min="2563" max="2585" width="2.5" style="431" customWidth="1"/>
    <col min="2586" max="2586" width="4.125" style="431" customWidth="1"/>
    <col min="2587" max="2600" width="2.5" style="431" customWidth="1"/>
    <col min="2601" max="2818" width="9" style="431"/>
    <col min="2819" max="2841" width="2.5" style="431" customWidth="1"/>
    <col min="2842" max="2842" width="4.125" style="431" customWidth="1"/>
    <col min="2843" max="2856" width="2.5" style="431" customWidth="1"/>
    <col min="2857" max="3074" width="9" style="431"/>
    <col min="3075" max="3097" width="2.5" style="431" customWidth="1"/>
    <col min="3098" max="3098" width="4.125" style="431" customWidth="1"/>
    <col min="3099" max="3112" width="2.5" style="431" customWidth="1"/>
    <col min="3113" max="3330" width="9" style="431"/>
    <col min="3331" max="3353" width="2.5" style="431" customWidth="1"/>
    <col min="3354" max="3354" width="4.125" style="431" customWidth="1"/>
    <col min="3355" max="3368" width="2.5" style="431" customWidth="1"/>
    <col min="3369" max="3586" width="9" style="431"/>
    <col min="3587" max="3609" width="2.5" style="431" customWidth="1"/>
    <col min="3610" max="3610" width="4.125" style="431" customWidth="1"/>
    <col min="3611" max="3624" width="2.5" style="431" customWidth="1"/>
    <col min="3625" max="3842" width="9" style="431"/>
    <col min="3843" max="3865" width="2.5" style="431" customWidth="1"/>
    <col min="3866" max="3866" width="4.125" style="431" customWidth="1"/>
    <col min="3867" max="3880" width="2.5" style="431" customWidth="1"/>
    <col min="3881" max="4098" width="9" style="431"/>
    <col min="4099" max="4121" width="2.5" style="431" customWidth="1"/>
    <col min="4122" max="4122" width="4.125" style="431" customWidth="1"/>
    <col min="4123" max="4136" width="2.5" style="431" customWidth="1"/>
    <col min="4137" max="4354" width="9" style="431"/>
    <col min="4355" max="4377" width="2.5" style="431" customWidth="1"/>
    <col min="4378" max="4378" width="4.125" style="431" customWidth="1"/>
    <col min="4379" max="4392" width="2.5" style="431" customWidth="1"/>
    <col min="4393" max="4610" width="9" style="431"/>
    <col min="4611" max="4633" width="2.5" style="431" customWidth="1"/>
    <col min="4634" max="4634" width="4.125" style="431" customWidth="1"/>
    <col min="4635" max="4648" width="2.5" style="431" customWidth="1"/>
    <col min="4649" max="4866" width="9" style="431"/>
    <col min="4867" max="4889" width="2.5" style="431" customWidth="1"/>
    <col min="4890" max="4890" width="4.125" style="431" customWidth="1"/>
    <col min="4891" max="4904" width="2.5" style="431" customWidth="1"/>
    <col min="4905" max="5122" width="9" style="431"/>
    <col min="5123" max="5145" width="2.5" style="431" customWidth="1"/>
    <col min="5146" max="5146" width="4.125" style="431" customWidth="1"/>
    <col min="5147" max="5160" width="2.5" style="431" customWidth="1"/>
    <col min="5161" max="5378" width="9" style="431"/>
    <col min="5379" max="5401" width="2.5" style="431" customWidth="1"/>
    <col min="5402" max="5402" width="4.125" style="431" customWidth="1"/>
    <col min="5403" max="5416" width="2.5" style="431" customWidth="1"/>
    <col min="5417" max="5634" width="9" style="431"/>
    <col min="5635" max="5657" width="2.5" style="431" customWidth="1"/>
    <col min="5658" max="5658" width="4.125" style="431" customWidth="1"/>
    <col min="5659" max="5672" width="2.5" style="431" customWidth="1"/>
    <col min="5673" max="5890" width="9" style="431"/>
    <col min="5891" max="5913" width="2.5" style="431" customWidth="1"/>
    <col min="5914" max="5914" width="4.125" style="431" customWidth="1"/>
    <col min="5915" max="5928" width="2.5" style="431" customWidth="1"/>
    <col min="5929" max="6146" width="9" style="431"/>
    <col min="6147" max="6169" width="2.5" style="431" customWidth="1"/>
    <col min="6170" max="6170" width="4.125" style="431" customWidth="1"/>
    <col min="6171" max="6184" width="2.5" style="431" customWidth="1"/>
    <col min="6185" max="6402" width="9" style="431"/>
    <col min="6403" max="6425" width="2.5" style="431" customWidth="1"/>
    <col min="6426" max="6426" width="4.125" style="431" customWidth="1"/>
    <col min="6427" max="6440" width="2.5" style="431" customWidth="1"/>
    <col min="6441" max="6658" width="9" style="431"/>
    <col min="6659" max="6681" width="2.5" style="431" customWidth="1"/>
    <col min="6682" max="6682" width="4.125" style="431" customWidth="1"/>
    <col min="6683" max="6696" width="2.5" style="431" customWidth="1"/>
    <col min="6697" max="6914" width="9" style="431"/>
    <col min="6915" max="6937" width="2.5" style="431" customWidth="1"/>
    <col min="6938" max="6938" width="4.125" style="431" customWidth="1"/>
    <col min="6939" max="6952" width="2.5" style="431" customWidth="1"/>
    <col min="6953" max="7170" width="9" style="431"/>
    <col min="7171" max="7193" width="2.5" style="431" customWidth="1"/>
    <col min="7194" max="7194" width="4.125" style="431" customWidth="1"/>
    <col min="7195" max="7208" width="2.5" style="431" customWidth="1"/>
    <col min="7209" max="7426" width="9" style="431"/>
    <col min="7427" max="7449" width="2.5" style="431" customWidth="1"/>
    <col min="7450" max="7450" width="4.125" style="431" customWidth="1"/>
    <col min="7451" max="7464" width="2.5" style="431" customWidth="1"/>
    <col min="7465" max="7682" width="9" style="431"/>
    <col min="7683" max="7705" width="2.5" style="431" customWidth="1"/>
    <col min="7706" max="7706" width="4.125" style="431" customWidth="1"/>
    <col min="7707" max="7720" width="2.5" style="431" customWidth="1"/>
    <col min="7721" max="7938" width="9" style="431"/>
    <col min="7939" max="7961" width="2.5" style="431" customWidth="1"/>
    <col min="7962" max="7962" width="4.125" style="431" customWidth="1"/>
    <col min="7963" max="7976" width="2.5" style="431" customWidth="1"/>
    <col min="7977" max="8194" width="9" style="431"/>
    <col min="8195" max="8217" width="2.5" style="431" customWidth="1"/>
    <col min="8218" max="8218" width="4.125" style="431" customWidth="1"/>
    <col min="8219" max="8232" width="2.5" style="431" customWidth="1"/>
    <col min="8233" max="8450" width="9" style="431"/>
    <col min="8451" max="8473" width="2.5" style="431" customWidth="1"/>
    <col min="8474" max="8474" width="4.125" style="431" customWidth="1"/>
    <col min="8475" max="8488" width="2.5" style="431" customWidth="1"/>
    <col min="8489" max="8706" width="9" style="431"/>
    <col min="8707" max="8729" width="2.5" style="431" customWidth="1"/>
    <col min="8730" max="8730" width="4.125" style="431" customWidth="1"/>
    <col min="8731" max="8744" width="2.5" style="431" customWidth="1"/>
    <col min="8745" max="8962" width="9" style="431"/>
    <col min="8963" max="8985" width="2.5" style="431" customWidth="1"/>
    <col min="8986" max="8986" width="4.125" style="431" customWidth="1"/>
    <col min="8987" max="9000" width="2.5" style="431" customWidth="1"/>
    <col min="9001" max="9218" width="9" style="431"/>
    <col min="9219" max="9241" width="2.5" style="431" customWidth="1"/>
    <col min="9242" max="9242" width="4.125" style="431" customWidth="1"/>
    <col min="9243" max="9256" width="2.5" style="431" customWidth="1"/>
    <col min="9257" max="9474" width="9" style="431"/>
    <col min="9475" max="9497" width="2.5" style="431" customWidth="1"/>
    <col min="9498" max="9498" width="4.125" style="431" customWidth="1"/>
    <col min="9499" max="9512" width="2.5" style="431" customWidth="1"/>
    <col min="9513" max="9730" width="9" style="431"/>
    <col min="9731" max="9753" width="2.5" style="431" customWidth="1"/>
    <col min="9754" max="9754" width="4.125" style="431" customWidth="1"/>
    <col min="9755" max="9768" width="2.5" style="431" customWidth="1"/>
    <col min="9769" max="9986" width="9" style="431"/>
    <col min="9987" max="10009" width="2.5" style="431" customWidth="1"/>
    <col min="10010" max="10010" width="4.125" style="431" customWidth="1"/>
    <col min="10011" max="10024" width="2.5" style="431" customWidth="1"/>
    <col min="10025" max="10242" width="9" style="431"/>
    <col min="10243" max="10265" width="2.5" style="431" customWidth="1"/>
    <col min="10266" max="10266" width="4.125" style="431" customWidth="1"/>
    <col min="10267" max="10280" width="2.5" style="431" customWidth="1"/>
    <col min="10281" max="10498" width="9" style="431"/>
    <col min="10499" max="10521" width="2.5" style="431" customWidth="1"/>
    <col min="10522" max="10522" width="4.125" style="431" customWidth="1"/>
    <col min="10523" max="10536" width="2.5" style="431" customWidth="1"/>
    <col min="10537" max="10754" width="9" style="431"/>
    <col min="10755" max="10777" width="2.5" style="431" customWidth="1"/>
    <col min="10778" max="10778" width="4.125" style="431" customWidth="1"/>
    <col min="10779" max="10792" width="2.5" style="431" customWidth="1"/>
    <col min="10793" max="11010" width="9" style="431"/>
    <col min="11011" max="11033" width="2.5" style="431" customWidth="1"/>
    <col min="11034" max="11034" width="4.125" style="431" customWidth="1"/>
    <col min="11035" max="11048" width="2.5" style="431" customWidth="1"/>
    <col min="11049" max="11266" width="9" style="431"/>
    <col min="11267" max="11289" width="2.5" style="431" customWidth="1"/>
    <col min="11290" max="11290" width="4.125" style="431" customWidth="1"/>
    <col min="11291" max="11304" width="2.5" style="431" customWidth="1"/>
    <col min="11305" max="11522" width="9" style="431"/>
    <col min="11523" max="11545" width="2.5" style="431" customWidth="1"/>
    <col min="11546" max="11546" width="4.125" style="431" customWidth="1"/>
    <col min="11547" max="11560" width="2.5" style="431" customWidth="1"/>
    <col min="11561" max="11778" width="9" style="431"/>
    <col min="11779" max="11801" width="2.5" style="431" customWidth="1"/>
    <col min="11802" max="11802" width="4.125" style="431" customWidth="1"/>
    <col min="11803" max="11816" width="2.5" style="431" customWidth="1"/>
    <col min="11817" max="12034" width="9" style="431"/>
    <col min="12035" max="12057" width="2.5" style="431" customWidth="1"/>
    <col min="12058" max="12058" width="4.125" style="431" customWidth="1"/>
    <col min="12059" max="12072" width="2.5" style="431" customWidth="1"/>
    <col min="12073" max="12290" width="9" style="431"/>
    <col min="12291" max="12313" width="2.5" style="431" customWidth="1"/>
    <col min="12314" max="12314" width="4.125" style="431" customWidth="1"/>
    <col min="12315" max="12328" width="2.5" style="431" customWidth="1"/>
    <col min="12329" max="12546" width="9" style="431"/>
    <col min="12547" max="12569" width="2.5" style="431" customWidth="1"/>
    <col min="12570" max="12570" width="4.125" style="431" customWidth="1"/>
    <col min="12571" max="12584" width="2.5" style="431" customWidth="1"/>
    <col min="12585" max="12802" width="9" style="431"/>
    <col min="12803" max="12825" width="2.5" style="431" customWidth="1"/>
    <col min="12826" max="12826" width="4.125" style="431" customWidth="1"/>
    <col min="12827" max="12840" width="2.5" style="431" customWidth="1"/>
    <col min="12841" max="13058" width="9" style="431"/>
    <col min="13059" max="13081" width="2.5" style="431" customWidth="1"/>
    <col min="13082" max="13082" width="4.125" style="431" customWidth="1"/>
    <col min="13083" max="13096" width="2.5" style="431" customWidth="1"/>
    <col min="13097" max="13314" width="9" style="431"/>
    <col min="13315" max="13337" width="2.5" style="431" customWidth="1"/>
    <col min="13338" max="13338" width="4.125" style="431" customWidth="1"/>
    <col min="13339" max="13352" width="2.5" style="431" customWidth="1"/>
    <col min="13353" max="13570" width="9" style="431"/>
    <col min="13571" max="13593" width="2.5" style="431" customWidth="1"/>
    <col min="13594" max="13594" width="4.125" style="431" customWidth="1"/>
    <col min="13595" max="13608" width="2.5" style="431" customWidth="1"/>
    <col min="13609" max="13826" width="9" style="431"/>
    <col min="13827" max="13849" width="2.5" style="431" customWidth="1"/>
    <col min="13850" max="13850" width="4.125" style="431" customWidth="1"/>
    <col min="13851" max="13864" width="2.5" style="431" customWidth="1"/>
    <col min="13865" max="14082" width="9" style="431"/>
    <col min="14083" max="14105" width="2.5" style="431" customWidth="1"/>
    <col min="14106" max="14106" width="4.125" style="431" customWidth="1"/>
    <col min="14107" max="14120" width="2.5" style="431" customWidth="1"/>
    <col min="14121" max="14338" width="9" style="431"/>
    <col min="14339" max="14361" width="2.5" style="431" customWidth="1"/>
    <col min="14362" max="14362" width="4.125" style="431" customWidth="1"/>
    <col min="14363" max="14376" width="2.5" style="431" customWidth="1"/>
    <col min="14377" max="14594" width="9" style="431"/>
    <col min="14595" max="14617" width="2.5" style="431" customWidth="1"/>
    <col min="14618" max="14618" width="4.125" style="431" customWidth="1"/>
    <col min="14619" max="14632" width="2.5" style="431" customWidth="1"/>
    <col min="14633" max="14850" width="9" style="431"/>
    <col min="14851" max="14873" width="2.5" style="431" customWidth="1"/>
    <col min="14874" max="14874" width="4.125" style="431" customWidth="1"/>
    <col min="14875" max="14888" width="2.5" style="431" customWidth="1"/>
    <col min="14889" max="15106" width="9" style="431"/>
    <col min="15107" max="15129" width="2.5" style="431" customWidth="1"/>
    <col min="15130" max="15130" width="4.125" style="431" customWidth="1"/>
    <col min="15131" max="15144" width="2.5" style="431" customWidth="1"/>
    <col min="15145" max="15362" width="9" style="431"/>
    <col min="15363" max="15385" width="2.5" style="431" customWidth="1"/>
    <col min="15386" max="15386" width="4.125" style="431" customWidth="1"/>
    <col min="15387" max="15400" width="2.5" style="431" customWidth="1"/>
    <col min="15401" max="15618" width="9" style="431"/>
    <col min="15619" max="15641" width="2.5" style="431" customWidth="1"/>
    <col min="15642" max="15642" width="4.125" style="431" customWidth="1"/>
    <col min="15643" max="15656" width="2.5" style="431" customWidth="1"/>
    <col min="15657" max="15874" width="9" style="431"/>
    <col min="15875" max="15897" width="2.5" style="431" customWidth="1"/>
    <col min="15898" max="15898" width="4.125" style="431" customWidth="1"/>
    <col min="15899" max="15912" width="2.5" style="431" customWidth="1"/>
    <col min="15913" max="16130" width="9" style="431"/>
    <col min="16131" max="16153" width="2.5" style="431" customWidth="1"/>
    <col min="16154" max="16154" width="4.125" style="431" customWidth="1"/>
    <col min="16155" max="16168" width="2.5" style="431" customWidth="1"/>
    <col min="16169" max="16384" width="9" style="431"/>
  </cols>
  <sheetData>
    <row r="1" spans="1:39" ht="14.25">
      <c r="A1" s="580" t="s">
        <v>428</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row>
    <row r="2" spans="1:39" ht="6.75" customHeight="1">
      <c r="A2" s="439"/>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row>
    <row r="3" spans="1:39" ht="14.25">
      <c r="A3" s="439"/>
      <c r="B3" s="445" t="s">
        <v>427</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E3" s="444" t="s">
        <v>426</v>
      </c>
      <c r="AF3" s="441"/>
      <c r="AG3" s="441"/>
      <c r="AH3" s="441"/>
      <c r="AI3" s="441"/>
      <c r="AJ3" s="441"/>
      <c r="AK3" s="441"/>
      <c r="AL3" s="441"/>
      <c r="AM3" s="439"/>
    </row>
    <row r="4" spans="1:39" ht="9" customHeight="1">
      <c r="A4" s="439"/>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39"/>
    </row>
    <row r="5" spans="1:39" ht="15.95" customHeight="1">
      <c r="A5" s="439"/>
      <c r="B5" s="581" t="s">
        <v>425</v>
      </c>
      <c r="C5" s="582"/>
      <c r="D5" s="583"/>
      <c r="E5" s="587" t="s">
        <v>456</v>
      </c>
      <c r="F5" s="588"/>
      <c r="G5" s="588"/>
      <c r="H5" s="589"/>
      <c r="I5" s="587" t="s">
        <v>457</v>
      </c>
      <c r="J5" s="588"/>
      <c r="K5" s="588"/>
      <c r="L5" s="589"/>
      <c r="M5" s="587" t="s">
        <v>458</v>
      </c>
      <c r="N5" s="588"/>
      <c r="O5" s="588"/>
      <c r="P5" s="589"/>
      <c r="Q5" s="587" t="s">
        <v>459</v>
      </c>
      <c r="R5" s="588"/>
      <c r="S5" s="588"/>
      <c r="T5" s="589"/>
      <c r="U5" s="587" t="s">
        <v>460</v>
      </c>
      <c r="V5" s="588"/>
      <c r="W5" s="588"/>
      <c r="X5" s="589"/>
      <c r="Y5" s="587" t="s">
        <v>461</v>
      </c>
      <c r="Z5" s="588"/>
      <c r="AA5" s="588"/>
      <c r="AB5" s="589"/>
      <c r="AC5" s="441"/>
      <c r="AD5" s="443" t="s">
        <v>454</v>
      </c>
      <c r="AE5" s="442"/>
      <c r="AF5" s="442"/>
      <c r="AG5" s="442"/>
      <c r="AH5" s="441"/>
      <c r="AI5" s="441"/>
      <c r="AJ5" s="441"/>
      <c r="AK5" s="441"/>
      <c r="AL5" s="441"/>
      <c r="AM5" s="439"/>
    </row>
    <row r="6" spans="1:39" ht="36.75" customHeight="1">
      <c r="A6" s="439"/>
      <c r="B6" s="584"/>
      <c r="C6" s="585"/>
      <c r="D6" s="586"/>
      <c r="E6" s="590"/>
      <c r="F6" s="591"/>
      <c r="G6" s="591"/>
      <c r="H6" s="592"/>
      <c r="I6" s="587"/>
      <c r="J6" s="588"/>
      <c r="K6" s="588"/>
      <c r="L6" s="589"/>
      <c r="M6" s="587"/>
      <c r="N6" s="588"/>
      <c r="O6" s="588"/>
      <c r="P6" s="589"/>
      <c r="Q6" s="587"/>
      <c r="R6" s="588"/>
      <c r="S6" s="588"/>
      <c r="T6" s="589"/>
      <c r="U6" s="587"/>
      <c r="V6" s="588"/>
      <c r="W6" s="588"/>
      <c r="X6" s="589"/>
      <c r="Y6" s="587"/>
      <c r="Z6" s="588"/>
      <c r="AA6" s="588"/>
      <c r="AB6" s="589"/>
      <c r="AC6" s="441"/>
      <c r="AD6" s="442" t="s">
        <v>455</v>
      </c>
      <c r="AG6" s="442"/>
      <c r="AH6" s="441"/>
      <c r="AI6" s="441"/>
      <c r="AJ6" s="441"/>
      <c r="AK6" s="441"/>
      <c r="AL6" s="441"/>
      <c r="AM6" s="439"/>
    </row>
    <row r="7" spans="1:39" ht="6" customHeight="1">
      <c r="A7" s="439"/>
      <c r="B7" s="440"/>
      <c r="C7" s="440"/>
      <c r="D7" s="440"/>
      <c r="E7" s="440"/>
      <c r="AM7" s="439"/>
    </row>
    <row r="8" spans="1:39" ht="3" customHeight="1">
      <c r="A8" s="432"/>
      <c r="B8" s="432"/>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row>
    <row r="9" spans="1:39" ht="4.5" customHeight="1">
      <c r="A9" s="432"/>
      <c r="B9" s="432"/>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row>
    <row r="10" spans="1:39" ht="33.75" customHeight="1">
      <c r="A10" s="437" t="s">
        <v>424</v>
      </c>
      <c r="B10" s="438"/>
      <c r="C10" s="438"/>
      <c r="D10" s="437"/>
      <c r="E10" s="432"/>
      <c r="F10" s="432"/>
      <c r="G10" s="432"/>
      <c r="H10" s="432"/>
      <c r="I10" s="432"/>
      <c r="J10" s="432"/>
      <c r="K10" s="432"/>
      <c r="L10" s="432"/>
      <c r="M10" s="432"/>
      <c r="N10" s="432"/>
      <c r="O10" s="432"/>
      <c r="P10" s="432"/>
      <c r="Q10" s="432"/>
      <c r="R10" s="432"/>
      <c r="S10" s="432"/>
      <c r="T10" s="432"/>
      <c r="U10" s="593" t="s">
        <v>423</v>
      </c>
      <c r="V10" s="594"/>
      <c r="W10" s="594"/>
      <c r="X10" s="595"/>
      <c r="Y10" s="593" t="str">
        <f>基本情報入力シート!M16</f>
        <v>株式会社○○ケアサービス</v>
      </c>
      <c r="Z10" s="594"/>
      <c r="AA10" s="594"/>
      <c r="AB10" s="594"/>
      <c r="AC10" s="594"/>
      <c r="AD10" s="594"/>
      <c r="AE10" s="594"/>
      <c r="AF10" s="594"/>
      <c r="AG10" s="594"/>
      <c r="AH10" s="594"/>
      <c r="AI10" s="594"/>
      <c r="AJ10" s="594"/>
      <c r="AK10" s="594"/>
      <c r="AL10" s="595"/>
      <c r="AM10" s="432"/>
    </row>
    <row r="11" spans="1:39" ht="4.5" customHeight="1">
      <c r="A11" s="432"/>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row>
    <row r="12" spans="1:39" ht="9.9499999999999993" customHeight="1">
      <c r="A12" s="432"/>
      <c r="B12" s="596" t="s">
        <v>422</v>
      </c>
      <c r="C12" s="596"/>
      <c r="D12" s="596"/>
      <c r="E12" s="596"/>
      <c r="F12" s="596"/>
      <c r="G12" s="596"/>
      <c r="H12" s="596"/>
      <c r="I12" s="596"/>
      <c r="J12" s="596"/>
      <c r="K12" s="596"/>
      <c r="L12" s="596"/>
      <c r="M12" s="596"/>
      <c r="N12" s="596"/>
      <c r="O12" s="596"/>
      <c r="P12" s="596"/>
      <c r="Q12" s="596"/>
      <c r="R12" s="596"/>
      <c r="S12" s="596"/>
      <c r="T12" s="596"/>
      <c r="U12" s="596"/>
      <c r="V12" s="596"/>
      <c r="W12" s="596"/>
      <c r="X12" s="597"/>
      <c r="Y12" s="598" t="s">
        <v>414</v>
      </c>
      <c r="Z12" s="599"/>
      <c r="AA12" s="599"/>
      <c r="AB12" s="599"/>
      <c r="AC12" s="600"/>
      <c r="AD12" s="604" t="s">
        <v>413</v>
      </c>
      <c r="AE12" s="604" t="s">
        <v>412</v>
      </c>
      <c r="AF12" s="606" t="s">
        <v>411</v>
      </c>
      <c r="AG12" s="607"/>
      <c r="AH12" s="607"/>
      <c r="AI12" s="607"/>
      <c r="AJ12" s="607"/>
      <c r="AK12" s="607"/>
      <c r="AL12" s="607"/>
      <c r="AM12" s="432"/>
    </row>
    <row r="13" spans="1:39" ht="32.25" customHeight="1">
      <c r="A13" s="432"/>
      <c r="B13" s="596"/>
      <c r="C13" s="596"/>
      <c r="D13" s="596"/>
      <c r="E13" s="596"/>
      <c r="F13" s="596"/>
      <c r="G13" s="596"/>
      <c r="H13" s="596"/>
      <c r="I13" s="596"/>
      <c r="J13" s="596"/>
      <c r="K13" s="596"/>
      <c r="L13" s="596"/>
      <c r="M13" s="596"/>
      <c r="N13" s="596"/>
      <c r="O13" s="596"/>
      <c r="P13" s="596"/>
      <c r="Q13" s="596"/>
      <c r="R13" s="596"/>
      <c r="S13" s="596"/>
      <c r="T13" s="596"/>
      <c r="U13" s="596"/>
      <c r="V13" s="596"/>
      <c r="W13" s="596"/>
      <c r="X13" s="597"/>
      <c r="Y13" s="601"/>
      <c r="Z13" s="602"/>
      <c r="AA13" s="602"/>
      <c r="AB13" s="602"/>
      <c r="AC13" s="603"/>
      <c r="AD13" s="605"/>
      <c r="AE13" s="605"/>
      <c r="AF13" s="606"/>
      <c r="AG13" s="607"/>
      <c r="AH13" s="607"/>
      <c r="AI13" s="607"/>
      <c r="AJ13" s="607"/>
      <c r="AK13" s="607"/>
      <c r="AL13" s="607"/>
      <c r="AM13" s="432"/>
    </row>
    <row r="14" spans="1:39" ht="20.100000000000001" customHeight="1">
      <c r="A14" s="432"/>
      <c r="B14" s="609" t="s">
        <v>421</v>
      </c>
      <c r="C14" s="610"/>
      <c r="D14" s="610"/>
      <c r="E14" s="610"/>
      <c r="F14" s="610"/>
      <c r="G14" s="610"/>
      <c r="H14" s="610"/>
      <c r="I14" s="610"/>
      <c r="J14" s="610"/>
      <c r="K14" s="610"/>
      <c r="L14" s="610"/>
      <c r="M14" s="610"/>
      <c r="N14" s="610"/>
      <c r="O14" s="610"/>
      <c r="P14" s="610"/>
      <c r="Q14" s="610"/>
      <c r="R14" s="610"/>
      <c r="S14" s="610"/>
      <c r="T14" s="610"/>
      <c r="U14" s="610"/>
      <c r="V14" s="610"/>
      <c r="W14" s="610"/>
      <c r="X14" s="611"/>
      <c r="Y14" s="573" t="s">
        <v>502</v>
      </c>
      <c r="Z14" s="574"/>
      <c r="AA14" s="574"/>
      <c r="AB14" s="574"/>
      <c r="AC14" s="575"/>
      <c r="AD14" s="510" t="s">
        <v>405</v>
      </c>
      <c r="AE14" s="511" t="s">
        <v>405</v>
      </c>
      <c r="AF14" s="593"/>
      <c r="AG14" s="594"/>
      <c r="AH14" s="594"/>
      <c r="AI14" s="594"/>
      <c r="AJ14" s="594"/>
      <c r="AK14" s="594"/>
      <c r="AL14" s="595"/>
      <c r="AM14" s="432"/>
    </row>
    <row r="15" spans="1:39" ht="20.100000000000001" customHeight="1">
      <c r="A15" s="432"/>
      <c r="B15" s="608" t="s">
        <v>429</v>
      </c>
      <c r="C15" s="608"/>
      <c r="D15" s="608"/>
      <c r="E15" s="608"/>
      <c r="F15" s="608"/>
      <c r="G15" s="608"/>
      <c r="H15" s="608"/>
      <c r="I15" s="608"/>
      <c r="J15" s="608"/>
      <c r="K15" s="608"/>
      <c r="L15" s="608"/>
      <c r="M15" s="608"/>
      <c r="N15" s="608"/>
      <c r="O15" s="608"/>
      <c r="P15" s="608"/>
      <c r="Q15" s="608"/>
      <c r="R15" s="608"/>
      <c r="S15" s="608"/>
      <c r="T15" s="608"/>
      <c r="U15" s="608"/>
      <c r="V15" s="608"/>
      <c r="W15" s="608"/>
      <c r="X15" s="608"/>
      <c r="Y15" s="573" t="s">
        <v>502</v>
      </c>
      <c r="Z15" s="574"/>
      <c r="AA15" s="574"/>
      <c r="AB15" s="574"/>
      <c r="AC15" s="575"/>
      <c r="AD15" s="510" t="s">
        <v>405</v>
      </c>
      <c r="AE15" s="511" t="s">
        <v>405</v>
      </c>
      <c r="AF15" s="593"/>
      <c r="AG15" s="594"/>
      <c r="AH15" s="594"/>
      <c r="AI15" s="594"/>
      <c r="AJ15" s="594"/>
      <c r="AK15" s="594"/>
      <c r="AL15" s="595"/>
      <c r="AM15" s="432"/>
    </row>
    <row r="16" spans="1:39" ht="20.100000000000001" customHeight="1">
      <c r="A16" s="432"/>
      <c r="B16" s="608" t="s">
        <v>40</v>
      </c>
      <c r="C16" s="608"/>
      <c r="D16" s="608"/>
      <c r="E16" s="608"/>
      <c r="F16" s="608"/>
      <c r="G16" s="608"/>
      <c r="H16" s="608"/>
      <c r="I16" s="608"/>
      <c r="J16" s="608"/>
      <c r="K16" s="608"/>
      <c r="L16" s="608"/>
      <c r="M16" s="608"/>
      <c r="N16" s="608"/>
      <c r="O16" s="608"/>
      <c r="P16" s="608"/>
      <c r="Q16" s="608"/>
      <c r="R16" s="608"/>
      <c r="S16" s="608"/>
      <c r="T16" s="608"/>
      <c r="U16" s="608"/>
      <c r="V16" s="608"/>
      <c r="W16" s="608"/>
      <c r="X16" s="608"/>
      <c r="Y16" s="573" t="s">
        <v>502</v>
      </c>
      <c r="Z16" s="574"/>
      <c r="AA16" s="574"/>
      <c r="AB16" s="574"/>
      <c r="AC16" s="575"/>
      <c r="AD16" s="510" t="s">
        <v>405</v>
      </c>
      <c r="AE16" s="511" t="s">
        <v>405</v>
      </c>
      <c r="AF16" s="593"/>
      <c r="AG16" s="594"/>
      <c r="AH16" s="594"/>
      <c r="AI16" s="594"/>
      <c r="AJ16" s="594"/>
      <c r="AK16" s="594"/>
      <c r="AL16" s="595"/>
      <c r="AM16" s="432"/>
    </row>
    <row r="17" spans="1:42" ht="20.100000000000001" customHeight="1">
      <c r="A17" s="432"/>
      <c r="B17" s="608" t="s">
        <v>39</v>
      </c>
      <c r="C17" s="608"/>
      <c r="D17" s="608"/>
      <c r="E17" s="608"/>
      <c r="F17" s="608"/>
      <c r="G17" s="608"/>
      <c r="H17" s="608"/>
      <c r="I17" s="608"/>
      <c r="J17" s="608"/>
      <c r="K17" s="608"/>
      <c r="L17" s="608"/>
      <c r="M17" s="608"/>
      <c r="N17" s="608"/>
      <c r="O17" s="608"/>
      <c r="P17" s="608"/>
      <c r="Q17" s="608"/>
      <c r="R17" s="608"/>
      <c r="S17" s="608"/>
      <c r="T17" s="608"/>
      <c r="U17" s="608"/>
      <c r="V17" s="608"/>
      <c r="W17" s="608"/>
      <c r="X17" s="608"/>
      <c r="Y17" s="573" t="s">
        <v>502</v>
      </c>
      <c r="Z17" s="574"/>
      <c r="AA17" s="574"/>
      <c r="AB17" s="574"/>
      <c r="AC17" s="575"/>
      <c r="AD17" s="510" t="s">
        <v>420</v>
      </c>
      <c r="AE17" s="511" t="s">
        <v>405</v>
      </c>
      <c r="AF17" s="593"/>
      <c r="AG17" s="594"/>
      <c r="AH17" s="594"/>
      <c r="AI17" s="594"/>
      <c r="AJ17" s="594"/>
      <c r="AK17" s="594"/>
      <c r="AL17" s="595"/>
      <c r="AM17" s="432"/>
    </row>
    <row r="18" spans="1:42" ht="20.100000000000001" customHeight="1">
      <c r="A18" s="432"/>
      <c r="B18" s="609" t="s">
        <v>419</v>
      </c>
      <c r="C18" s="610"/>
      <c r="D18" s="610"/>
      <c r="E18" s="610"/>
      <c r="F18" s="610"/>
      <c r="G18" s="610"/>
      <c r="H18" s="610"/>
      <c r="I18" s="610"/>
      <c r="J18" s="610"/>
      <c r="K18" s="610"/>
      <c r="L18" s="610"/>
      <c r="M18" s="610"/>
      <c r="N18" s="610"/>
      <c r="O18" s="610"/>
      <c r="P18" s="610"/>
      <c r="Q18" s="610"/>
      <c r="R18" s="610"/>
      <c r="S18" s="610"/>
      <c r="T18" s="610"/>
      <c r="U18" s="610"/>
      <c r="V18" s="610"/>
      <c r="W18" s="610"/>
      <c r="X18" s="611"/>
      <c r="Y18" s="573" t="s">
        <v>502</v>
      </c>
      <c r="Z18" s="574"/>
      <c r="AA18" s="574"/>
      <c r="AB18" s="574"/>
      <c r="AC18" s="575"/>
      <c r="AD18" s="510" t="s">
        <v>418</v>
      </c>
      <c r="AE18" s="511" t="s">
        <v>417</v>
      </c>
      <c r="AF18" s="593"/>
      <c r="AG18" s="594"/>
      <c r="AH18" s="594"/>
      <c r="AI18" s="594"/>
      <c r="AJ18" s="594"/>
      <c r="AK18" s="594"/>
      <c r="AL18" s="595"/>
      <c r="AM18" s="432"/>
    </row>
    <row r="19" spans="1:42" ht="23.25" customHeight="1">
      <c r="A19" s="437" t="s">
        <v>416</v>
      </c>
      <c r="B19" s="432"/>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P19" s="507"/>
    </row>
    <row r="20" spans="1:42" ht="4.5" customHeight="1">
      <c r="A20" s="432"/>
      <c r="B20" s="432"/>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row>
    <row r="21" spans="1:42" ht="9.9499999999999993" customHeight="1">
      <c r="A21" s="432"/>
      <c r="B21" s="596" t="s">
        <v>415</v>
      </c>
      <c r="C21" s="596"/>
      <c r="D21" s="596"/>
      <c r="E21" s="596"/>
      <c r="F21" s="596"/>
      <c r="G21" s="596"/>
      <c r="H21" s="596"/>
      <c r="I21" s="596"/>
      <c r="J21" s="596"/>
      <c r="K21" s="596"/>
      <c r="L21" s="596"/>
      <c r="M21" s="596"/>
      <c r="N21" s="596"/>
      <c r="O21" s="596"/>
      <c r="P21" s="596"/>
      <c r="Q21" s="596"/>
      <c r="R21" s="596"/>
      <c r="S21" s="596"/>
      <c r="T21" s="596"/>
      <c r="U21" s="596"/>
      <c r="V21" s="596"/>
      <c r="W21" s="596"/>
      <c r="X21" s="596"/>
      <c r="Y21" s="598" t="s">
        <v>414</v>
      </c>
      <c r="Z21" s="599"/>
      <c r="AA21" s="599"/>
      <c r="AB21" s="599"/>
      <c r="AC21" s="600"/>
      <c r="AD21" s="604" t="s">
        <v>413</v>
      </c>
      <c r="AE21" s="604" t="s">
        <v>412</v>
      </c>
      <c r="AF21" s="607" t="s">
        <v>411</v>
      </c>
      <c r="AG21" s="607"/>
      <c r="AH21" s="607"/>
      <c r="AI21" s="607"/>
      <c r="AJ21" s="607"/>
      <c r="AK21" s="607"/>
      <c r="AL21" s="607"/>
      <c r="AM21" s="432"/>
    </row>
    <row r="22" spans="1:42" ht="32.25" customHeight="1">
      <c r="A22" s="432"/>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601"/>
      <c r="Z22" s="602"/>
      <c r="AA22" s="602"/>
      <c r="AB22" s="602"/>
      <c r="AC22" s="603"/>
      <c r="AD22" s="605"/>
      <c r="AE22" s="605"/>
      <c r="AF22" s="607"/>
      <c r="AG22" s="607"/>
      <c r="AH22" s="607"/>
      <c r="AI22" s="607"/>
      <c r="AJ22" s="607"/>
      <c r="AK22" s="607"/>
      <c r="AL22" s="607"/>
      <c r="AM22" s="432"/>
    </row>
    <row r="23" spans="1:42" ht="20.100000000000001" customHeight="1">
      <c r="A23" s="432"/>
      <c r="B23" s="612" t="s">
        <v>429</v>
      </c>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4"/>
      <c r="AM23" s="432"/>
    </row>
    <row r="24" spans="1:42" ht="39.950000000000003" customHeight="1">
      <c r="A24" s="432"/>
      <c r="B24" s="435"/>
      <c r="C24" s="615" t="s">
        <v>493</v>
      </c>
      <c r="D24" s="615"/>
      <c r="E24" s="615"/>
      <c r="F24" s="615"/>
      <c r="G24" s="615"/>
      <c r="H24" s="615"/>
      <c r="I24" s="615"/>
      <c r="J24" s="615"/>
      <c r="K24" s="615"/>
      <c r="L24" s="615"/>
      <c r="M24" s="615"/>
      <c r="N24" s="615"/>
      <c r="O24" s="615"/>
      <c r="P24" s="615"/>
      <c r="Q24" s="615"/>
      <c r="R24" s="615"/>
      <c r="S24" s="615"/>
      <c r="T24" s="615"/>
      <c r="U24" s="615"/>
      <c r="V24" s="615"/>
      <c r="W24" s="615"/>
      <c r="X24" s="615"/>
      <c r="Y24" s="573" t="s">
        <v>502</v>
      </c>
      <c r="Z24" s="574"/>
      <c r="AA24" s="574"/>
      <c r="AB24" s="574"/>
      <c r="AC24" s="575"/>
      <c r="AD24" s="510" t="s">
        <v>405</v>
      </c>
      <c r="AE24" s="510" t="s">
        <v>405</v>
      </c>
      <c r="AF24" s="576"/>
      <c r="AG24" s="576"/>
      <c r="AH24" s="576"/>
      <c r="AI24" s="576"/>
      <c r="AJ24" s="576"/>
      <c r="AK24" s="576"/>
      <c r="AL24" s="576"/>
      <c r="AM24" s="432"/>
    </row>
    <row r="25" spans="1:42" ht="20.100000000000001" customHeight="1">
      <c r="A25" s="432"/>
      <c r="B25" s="612" t="s">
        <v>40</v>
      </c>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4"/>
      <c r="AM25" s="432"/>
    </row>
    <row r="26" spans="1:42" ht="39.950000000000003" customHeight="1">
      <c r="A26" s="432"/>
      <c r="B26" s="436"/>
      <c r="C26" s="616" t="s">
        <v>431</v>
      </c>
      <c r="D26" s="617"/>
      <c r="E26" s="617"/>
      <c r="F26" s="617"/>
      <c r="G26" s="617"/>
      <c r="H26" s="617"/>
      <c r="I26" s="617"/>
      <c r="J26" s="617"/>
      <c r="K26" s="617"/>
      <c r="L26" s="617"/>
      <c r="M26" s="617"/>
      <c r="N26" s="617"/>
      <c r="O26" s="617"/>
      <c r="P26" s="617"/>
      <c r="Q26" s="617"/>
      <c r="R26" s="617"/>
      <c r="S26" s="617"/>
      <c r="T26" s="617"/>
      <c r="U26" s="617"/>
      <c r="V26" s="617"/>
      <c r="W26" s="617"/>
      <c r="X26" s="618"/>
      <c r="Y26" s="573" t="s">
        <v>502</v>
      </c>
      <c r="Z26" s="574"/>
      <c r="AA26" s="574"/>
      <c r="AB26" s="574"/>
      <c r="AC26" s="575"/>
      <c r="AD26" s="510" t="s">
        <v>405</v>
      </c>
      <c r="AE26" s="511" t="s">
        <v>405</v>
      </c>
      <c r="AF26" s="576"/>
      <c r="AG26" s="576"/>
      <c r="AH26" s="576"/>
      <c r="AI26" s="576"/>
      <c r="AJ26" s="576"/>
      <c r="AK26" s="576"/>
      <c r="AL26" s="576"/>
      <c r="AM26" s="432"/>
    </row>
    <row r="27" spans="1:42" ht="39.950000000000003" customHeight="1">
      <c r="A27" s="432"/>
      <c r="B27" s="436"/>
      <c r="C27" s="616" t="s">
        <v>432</v>
      </c>
      <c r="D27" s="617"/>
      <c r="E27" s="617"/>
      <c r="F27" s="617"/>
      <c r="G27" s="617"/>
      <c r="H27" s="617"/>
      <c r="I27" s="617"/>
      <c r="J27" s="617"/>
      <c r="K27" s="617"/>
      <c r="L27" s="617"/>
      <c r="M27" s="617"/>
      <c r="N27" s="617"/>
      <c r="O27" s="617"/>
      <c r="P27" s="617"/>
      <c r="Q27" s="617"/>
      <c r="R27" s="617"/>
      <c r="S27" s="617"/>
      <c r="T27" s="617"/>
      <c r="U27" s="617"/>
      <c r="V27" s="617"/>
      <c r="W27" s="617"/>
      <c r="X27" s="618"/>
      <c r="Y27" s="573" t="s">
        <v>502</v>
      </c>
      <c r="Z27" s="574"/>
      <c r="AA27" s="574"/>
      <c r="AB27" s="574"/>
      <c r="AC27" s="575"/>
      <c r="AD27" s="510" t="s">
        <v>405</v>
      </c>
      <c r="AE27" s="511" t="s">
        <v>407</v>
      </c>
      <c r="AF27" s="576"/>
      <c r="AG27" s="576"/>
      <c r="AH27" s="576"/>
      <c r="AI27" s="576"/>
      <c r="AJ27" s="576"/>
      <c r="AK27" s="576"/>
      <c r="AL27" s="576"/>
      <c r="AM27" s="432"/>
    </row>
    <row r="28" spans="1:42" ht="90" customHeight="1">
      <c r="A28" s="432"/>
      <c r="B28" s="435"/>
      <c r="C28" s="572" t="s">
        <v>445</v>
      </c>
      <c r="D28" s="572"/>
      <c r="E28" s="572"/>
      <c r="F28" s="572"/>
      <c r="G28" s="572"/>
      <c r="H28" s="572"/>
      <c r="I28" s="572"/>
      <c r="J28" s="572"/>
      <c r="K28" s="572"/>
      <c r="L28" s="572"/>
      <c r="M28" s="572"/>
      <c r="N28" s="572"/>
      <c r="O28" s="572"/>
      <c r="P28" s="572"/>
      <c r="Q28" s="572"/>
      <c r="R28" s="572"/>
      <c r="S28" s="572"/>
      <c r="T28" s="572"/>
      <c r="U28" s="572"/>
      <c r="V28" s="572"/>
      <c r="W28" s="572"/>
      <c r="X28" s="572"/>
      <c r="Y28" s="573" t="s">
        <v>502</v>
      </c>
      <c r="Z28" s="574"/>
      <c r="AA28" s="574"/>
      <c r="AB28" s="574"/>
      <c r="AC28" s="575"/>
      <c r="AD28" s="510" t="s">
        <v>410</v>
      </c>
      <c r="AE28" s="511" t="s">
        <v>410</v>
      </c>
      <c r="AF28" s="619" t="s">
        <v>503</v>
      </c>
      <c r="AG28" s="620"/>
      <c r="AH28" s="620"/>
      <c r="AI28" s="620"/>
      <c r="AJ28" s="620"/>
      <c r="AK28" s="620"/>
      <c r="AL28" s="620"/>
      <c r="AM28" s="432"/>
    </row>
    <row r="29" spans="1:42" ht="39.950000000000003" customHeight="1">
      <c r="A29" s="432"/>
      <c r="B29" s="435"/>
      <c r="C29" s="572" t="s">
        <v>505</v>
      </c>
      <c r="D29" s="572"/>
      <c r="E29" s="572"/>
      <c r="F29" s="572"/>
      <c r="G29" s="572"/>
      <c r="H29" s="572"/>
      <c r="I29" s="572"/>
      <c r="J29" s="572"/>
      <c r="K29" s="572"/>
      <c r="L29" s="572"/>
      <c r="M29" s="572"/>
      <c r="N29" s="572"/>
      <c r="O29" s="572"/>
      <c r="P29" s="572"/>
      <c r="Q29" s="572"/>
      <c r="R29" s="572"/>
      <c r="S29" s="572"/>
      <c r="T29" s="572"/>
      <c r="U29" s="572"/>
      <c r="V29" s="572"/>
      <c r="W29" s="572"/>
      <c r="X29" s="572"/>
      <c r="Y29" s="573" t="s">
        <v>502</v>
      </c>
      <c r="Z29" s="574"/>
      <c r="AA29" s="574"/>
      <c r="AB29" s="574"/>
      <c r="AC29" s="575"/>
      <c r="AD29" s="510" t="s">
        <v>410</v>
      </c>
      <c r="AE29" s="511" t="s">
        <v>405</v>
      </c>
      <c r="AF29" s="576"/>
      <c r="AG29" s="576"/>
      <c r="AH29" s="576"/>
      <c r="AI29" s="576"/>
      <c r="AJ29" s="576"/>
      <c r="AK29" s="576"/>
      <c r="AL29" s="576"/>
      <c r="AM29" s="432"/>
    </row>
    <row r="30" spans="1:42" ht="69.95" customHeight="1">
      <c r="A30" s="432"/>
      <c r="B30" s="435"/>
      <c r="C30" s="572" t="s">
        <v>434</v>
      </c>
      <c r="D30" s="572"/>
      <c r="E30" s="572"/>
      <c r="F30" s="572"/>
      <c r="G30" s="572"/>
      <c r="H30" s="572"/>
      <c r="I30" s="572"/>
      <c r="J30" s="572"/>
      <c r="K30" s="572"/>
      <c r="L30" s="572"/>
      <c r="M30" s="572"/>
      <c r="N30" s="572"/>
      <c r="O30" s="572"/>
      <c r="P30" s="572"/>
      <c r="Q30" s="572"/>
      <c r="R30" s="572"/>
      <c r="S30" s="572"/>
      <c r="T30" s="572"/>
      <c r="U30" s="572"/>
      <c r="V30" s="572"/>
      <c r="W30" s="572"/>
      <c r="X30" s="572"/>
      <c r="Y30" s="573" t="s">
        <v>502</v>
      </c>
      <c r="Z30" s="574"/>
      <c r="AA30" s="574"/>
      <c r="AB30" s="574"/>
      <c r="AC30" s="575"/>
      <c r="AD30" s="510" t="s">
        <v>408</v>
      </c>
      <c r="AE30" s="511" t="s">
        <v>406</v>
      </c>
      <c r="AF30" s="576"/>
      <c r="AG30" s="576"/>
      <c r="AH30" s="576"/>
      <c r="AI30" s="576"/>
      <c r="AJ30" s="576"/>
      <c r="AK30" s="576"/>
      <c r="AL30" s="576"/>
      <c r="AM30" s="432"/>
    </row>
    <row r="31" spans="1:42" ht="111.75" customHeight="1">
      <c r="A31" s="432"/>
      <c r="B31" s="435"/>
      <c r="C31" s="572" t="s">
        <v>446</v>
      </c>
      <c r="D31" s="572"/>
      <c r="E31" s="572"/>
      <c r="F31" s="572"/>
      <c r="G31" s="572"/>
      <c r="H31" s="572"/>
      <c r="I31" s="572"/>
      <c r="J31" s="572"/>
      <c r="K31" s="572"/>
      <c r="L31" s="572"/>
      <c r="M31" s="572"/>
      <c r="N31" s="572"/>
      <c r="O31" s="572"/>
      <c r="P31" s="572"/>
      <c r="Q31" s="572"/>
      <c r="R31" s="572"/>
      <c r="S31" s="572"/>
      <c r="T31" s="572"/>
      <c r="U31" s="572"/>
      <c r="V31" s="572"/>
      <c r="W31" s="572"/>
      <c r="X31" s="572"/>
      <c r="Y31" s="573" t="s">
        <v>502</v>
      </c>
      <c r="Z31" s="574"/>
      <c r="AA31" s="574"/>
      <c r="AB31" s="574"/>
      <c r="AC31" s="575"/>
      <c r="AD31" s="510" t="s">
        <v>408</v>
      </c>
      <c r="AE31" s="511" t="s">
        <v>406</v>
      </c>
      <c r="AF31" s="619" t="s">
        <v>504</v>
      </c>
      <c r="AG31" s="620"/>
      <c r="AH31" s="620"/>
      <c r="AI31" s="620"/>
      <c r="AJ31" s="620"/>
      <c r="AK31" s="620"/>
      <c r="AL31" s="620"/>
      <c r="AM31" s="432"/>
    </row>
    <row r="32" spans="1:42" ht="108.75" customHeight="1">
      <c r="A32" s="432"/>
      <c r="B32" s="435"/>
      <c r="C32" s="572" t="s">
        <v>506</v>
      </c>
      <c r="D32" s="572"/>
      <c r="E32" s="572"/>
      <c r="F32" s="572"/>
      <c r="G32" s="572"/>
      <c r="H32" s="572"/>
      <c r="I32" s="572"/>
      <c r="J32" s="572"/>
      <c r="K32" s="572"/>
      <c r="L32" s="572"/>
      <c r="M32" s="572"/>
      <c r="N32" s="572"/>
      <c r="O32" s="572"/>
      <c r="P32" s="572"/>
      <c r="Q32" s="572"/>
      <c r="R32" s="572"/>
      <c r="S32" s="572"/>
      <c r="T32" s="572"/>
      <c r="U32" s="572"/>
      <c r="V32" s="572"/>
      <c r="W32" s="572"/>
      <c r="X32" s="572"/>
      <c r="Y32" s="573" t="s">
        <v>502</v>
      </c>
      <c r="Z32" s="574"/>
      <c r="AA32" s="574"/>
      <c r="AB32" s="574"/>
      <c r="AC32" s="575"/>
      <c r="AD32" s="510" t="s">
        <v>408</v>
      </c>
      <c r="AE32" s="511" t="s">
        <v>410</v>
      </c>
      <c r="AF32" s="593"/>
      <c r="AG32" s="594"/>
      <c r="AH32" s="594"/>
      <c r="AI32" s="594"/>
      <c r="AJ32" s="594"/>
      <c r="AK32" s="594"/>
      <c r="AL32" s="595"/>
      <c r="AM32" s="432"/>
    </row>
    <row r="33" spans="1:39" ht="90" customHeight="1">
      <c r="A33" s="432"/>
      <c r="B33" s="435"/>
      <c r="C33" s="572" t="s">
        <v>433</v>
      </c>
      <c r="D33" s="572"/>
      <c r="E33" s="572"/>
      <c r="F33" s="572"/>
      <c r="G33" s="572"/>
      <c r="H33" s="572"/>
      <c r="I33" s="572"/>
      <c r="J33" s="572"/>
      <c r="K33" s="572"/>
      <c r="L33" s="572"/>
      <c r="M33" s="572"/>
      <c r="N33" s="572"/>
      <c r="O33" s="572"/>
      <c r="P33" s="572"/>
      <c r="Q33" s="572"/>
      <c r="R33" s="572"/>
      <c r="S33" s="572"/>
      <c r="T33" s="572"/>
      <c r="U33" s="572"/>
      <c r="V33" s="572"/>
      <c r="W33" s="572"/>
      <c r="X33" s="572"/>
      <c r="Y33" s="573" t="s">
        <v>502</v>
      </c>
      <c r="Z33" s="574"/>
      <c r="AA33" s="574"/>
      <c r="AB33" s="574"/>
      <c r="AC33" s="575"/>
      <c r="AD33" s="508" t="s">
        <v>409</v>
      </c>
      <c r="AE33" s="509" t="s">
        <v>405</v>
      </c>
      <c r="AF33" s="593"/>
      <c r="AG33" s="594"/>
      <c r="AH33" s="594"/>
      <c r="AI33" s="594"/>
      <c r="AJ33" s="594"/>
      <c r="AK33" s="594"/>
      <c r="AL33" s="595"/>
      <c r="AM33" s="432"/>
    </row>
    <row r="34" spans="1:39" ht="99.95" customHeight="1">
      <c r="A34" s="432"/>
      <c r="B34" s="435"/>
      <c r="C34" s="572" t="s">
        <v>436</v>
      </c>
      <c r="D34" s="572"/>
      <c r="E34" s="572"/>
      <c r="F34" s="572"/>
      <c r="G34" s="572"/>
      <c r="H34" s="572"/>
      <c r="I34" s="572"/>
      <c r="J34" s="572"/>
      <c r="K34" s="572"/>
      <c r="L34" s="572"/>
      <c r="M34" s="572"/>
      <c r="N34" s="572"/>
      <c r="O34" s="572"/>
      <c r="P34" s="572"/>
      <c r="Q34" s="572"/>
      <c r="R34" s="572"/>
      <c r="S34" s="572"/>
      <c r="T34" s="572"/>
      <c r="U34" s="572"/>
      <c r="V34" s="572"/>
      <c r="W34" s="572"/>
      <c r="X34" s="572"/>
      <c r="Y34" s="573" t="s">
        <v>502</v>
      </c>
      <c r="Z34" s="574"/>
      <c r="AA34" s="574"/>
      <c r="AB34" s="574"/>
      <c r="AC34" s="575"/>
      <c r="AD34" s="510" t="s">
        <v>409</v>
      </c>
      <c r="AE34" s="511" t="s">
        <v>406</v>
      </c>
      <c r="AF34" s="593"/>
      <c r="AG34" s="594"/>
      <c r="AH34" s="594"/>
      <c r="AI34" s="594"/>
      <c r="AJ34" s="594"/>
      <c r="AK34" s="594"/>
      <c r="AL34" s="595"/>
      <c r="AM34" s="432"/>
    </row>
    <row r="35" spans="1:39" ht="90" customHeight="1">
      <c r="A35" s="432"/>
      <c r="B35" s="435"/>
      <c r="C35" s="624" t="s">
        <v>447</v>
      </c>
      <c r="D35" s="625"/>
      <c r="E35" s="625"/>
      <c r="F35" s="625"/>
      <c r="G35" s="625"/>
      <c r="H35" s="625"/>
      <c r="I35" s="625"/>
      <c r="J35" s="625"/>
      <c r="K35" s="625"/>
      <c r="L35" s="625"/>
      <c r="M35" s="625"/>
      <c r="N35" s="625"/>
      <c r="O35" s="625"/>
      <c r="P35" s="625"/>
      <c r="Q35" s="625"/>
      <c r="R35" s="625"/>
      <c r="S35" s="625"/>
      <c r="T35" s="625"/>
      <c r="U35" s="625"/>
      <c r="V35" s="625"/>
      <c r="W35" s="625"/>
      <c r="X35" s="626"/>
      <c r="Y35" s="573" t="s">
        <v>502</v>
      </c>
      <c r="Z35" s="574"/>
      <c r="AA35" s="574"/>
      <c r="AB35" s="574"/>
      <c r="AC35" s="575"/>
      <c r="AD35" s="510" t="s">
        <v>405</v>
      </c>
      <c r="AE35" s="511" t="s">
        <v>405</v>
      </c>
      <c r="AF35" s="593"/>
      <c r="AG35" s="594"/>
      <c r="AH35" s="594"/>
      <c r="AI35" s="594"/>
      <c r="AJ35" s="594"/>
      <c r="AK35" s="594"/>
      <c r="AL35" s="595"/>
      <c r="AM35" s="432"/>
    </row>
    <row r="36" spans="1:39" ht="120" customHeight="1">
      <c r="A36" s="432"/>
      <c r="B36" s="435"/>
      <c r="C36" s="621" t="s">
        <v>462</v>
      </c>
      <c r="D36" s="622"/>
      <c r="E36" s="622"/>
      <c r="F36" s="622"/>
      <c r="G36" s="622"/>
      <c r="H36" s="622"/>
      <c r="I36" s="622"/>
      <c r="J36" s="622"/>
      <c r="K36" s="622"/>
      <c r="L36" s="622"/>
      <c r="M36" s="622"/>
      <c r="N36" s="622"/>
      <c r="O36" s="622"/>
      <c r="P36" s="622"/>
      <c r="Q36" s="622"/>
      <c r="R36" s="622"/>
      <c r="S36" s="622"/>
      <c r="T36" s="622"/>
      <c r="U36" s="622"/>
      <c r="V36" s="622"/>
      <c r="W36" s="622"/>
      <c r="X36" s="623"/>
      <c r="Y36" s="573" t="s">
        <v>502</v>
      </c>
      <c r="Z36" s="574"/>
      <c r="AA36" s="574"/>
      <c r="AB36" s="574"/>
      <c r="AC36" s="575"/>
      <c r="AD36" s="510" t="s">
        <v>407</v>
      </c>
      <c r="AE36" s="511" t="s">
        <v>405</v>
      </c>
      <c r="AF36" s="593"/>
      <c r="AG36" s="594"/>
      <c r="AH36" s="594"/>
      <c r="AI36" s="594"/>
      <c r="AJ36" s="594"/>
      <c r="AK36" s="594"/>
      <c r="AL36" s="595"/>
      <c r="AM36" s="432"/>
    </row>
    <row r="37" spans="1:39" ht="39.950000000000003" customHeight="1">
      <c r="A37" s="432"/>
      <c r="B37" s="433"/>
      <c r="C37" s="572" t="s">
        <v>435</v>
      </c>
      <c r="D37" s="572"/>
      <c r="E37" s="572"/>
      <c r="F37" s="572"/>
      <c r="G37" s="572"/>
      <c r="H37" s="572"/>
      <c r="I37" s="572"/>
      <c r="J37" s="572"/>
      <c r="K37" s="572"/>
      <c r="L37" s="572"/>
      <c r="M37" s="572"/>
      <c r="N37" s="572"/>
      <c r="O37" s="572"/>
      <c r="P37" s="572"/>
      <c r="Q37" s="572"/>
      <c r="R37" s="572"/>
      <c r="S37" s="572"/>
      <c r="T37" s="572"/>
      <c r="U37" s="572"/>
      <c r="V37" s="572"/>
      <c r="W37" s="572"/>
      <c r="X37" s="572"/>
      <c r="Y37" s="573" t="s">
        <v>502</v>
      </c>
      <c r="Z37" s="574"/>
      <c r="AA37" s="574"/>
      <c r="AB37" s="574"/>
      <c r="AC37" s="575"/>
      <c r="AD37" s="508" t="s">
        <v>405</v>
      </c>
      <c r="AE37" s="509" t="s">
        <v>405</v>
      </c>
      <c r="AF37" s="593"/>
      <c r="AG37" s="594"/>
      <c r="AH37" s="594"/>
      <c r="AI37" s="594"/>
      <c r="AJ37" s="594"/>
      <c r="AK37" s="594"/>
      <c r="AL37" s="595"/>
      <c r="AM37" s="432"/>
    </row>
    <row r="38" spans="1:39" ht="20.100000000000001" customHeight="1">
      <c r="A38" s="434"/>
      <c r="B38" s="612" t="s">
        <v>39</v>
      </c>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4"/>
      <c r="AM38" s="432"/>
    </row>
    <row r="39" spans="1:39" ht="54.75" customHeight="1">
      <c r="A39" s="432"/>
      <c r="B39" s="627"/>
      <c r="C39" s="572" t="s">
        <v>437</v>
      </c>
      <c r="D39" s="572"/>
      <c r="E39" s="572"/>
      <c r="F39" s="572"/>
      <c r="G39" s="572"/>
      <c r="H39" s="572"/>
      <c r="I39" s="572"/>
      <c r="J39" s="572"/>
      <c r="K39" s="572"/>
      <c r="L39" s="572"/>
      <c r="M39" s="572"/>
      <c r="N39" s="572"/>
      <c r="O39" s="572"/>
      <c r="P39" s="572"/>
      <c r="Q39" s="572"/>
      <c r="R39" s="572"/>
      <c r="S39" s="572"/>
      <c r="T39" s="572"/>
      <c r="U39" s="572"/>
      <c r="V39" s="572"/>
      <c r="W39" s="572"/>
      <c r="X39" s="572"/>
      <c r="Y39" s="573" t="s">
        <v>502</v>
      </c>
      <c r="Z39" s="574"/>
      <c r="AA39" s="574"/>
      <c r="AB39" s="574"/>
      <c r="AC39" s="575"/>
      <c r="AD39" s="510" t="s">
        <v>405</v>
      </c>
      <c r="AE39" s="510" t="s">
        <v>406</v>
      </c>
      <c r="AF39" s="576"/>
      <c r="AG39" s="576"/>
      <c r="AH39" s="576"/>
      <c r="AI39" s="576"/>
      <c r="AJ39" s="576"/>
      <c r="AK39" s="576"/>
      <c r="AL39" s="576"/>
      <c r="AM39" s="432"/>
    </row>
    <row r="40" spans="1:39" ht="39.950000000000003" customHeight="1">
      <c r="A40" s="432"/>
      <c r="B40" s="628"/>
      <c r="C40" s="572" t="s">
        <v>438</v>
      </c>
      <c r="D40" s="572"/>
      <c r="E40" s="572"/>
      <c r="F40" s="572"/>
      <c r="G40" s="572"/>
      <c r="H40" s="572"/>
      <c r="I40" s="572"/>
      <c r="J40" s="572"/>
      <c r="K40" s="572"/>
      <c r="L40" s="572"/>
      <c r="M40" s="572"/>
      <c r="N40" s="572"/>
      <c r="O40" s="572"/>
      <c r="P40" s="572"/>
      <c r="Q40" s="572"/>
      <c r="R40" s="572"/>
      <c r="S40" s="572"/>
      <c r="T40" s="572"/>
      <c r="U40" s="572"/>
      <c r="V40" s="572"/>
      <c r="W40" s="572"/>
      <c r="X40" s="572"/>
      <c r="Y40" s="573" t="s">
        <v>502</v>
      </c>
      <c r="Z40" s="574"/>
      <c r="AA40" s="574"/>
      <c r="AB40" s="574"/>
      <c r="AC40" s="575"/>
      <c r="AD40" s="510" t="s">
        <v>405</v>
      </c>
      <c r="AE40" s="510" t="s">
        <v>405</v>
      </c>
      <c r="AF40" s="576"/>
      <c r="AG40" s="576"/>
      <c r="AH40" s="576"/>
      <c r="AI40" s="576"/>
      <c r="AJ40" s="576"/>
      <c r="AK40" s="576"/>
      <c r="AL40" s="576"/>
      <c r="AM40" s="432"/>
    </row>
    <row r="41" spans="1:39" ht="39.950000000000003" customHeight="1">
      <c r="A41" s="432"/>
      <c r="B41" s="628"/>
      <c r="C41" s="577" t="s">
        <v>443</v>
      </c>
      <c r="D41" s="577"/>
      <c r="E41" s="577"/>
      <c r="F41" s="577"/>
      <c r="G41" s="577"/>
      <c r="H41" s="577"/>
      <c r="I41" s="577"/>
      <c r="J41" s="577"/>
      <c r="K41" s="577"/>
      <c r="L41" s="577"/>
      <c r="M41" s="577"/>
      <c r="N41" s="577"/>
      <c r="O41" s="577"/>
      <c r="P41" s="577"/>
      <c r="Q41" s="577"/>
      <c r="R41" s="577"/>
      <c r="S41" s="577"/>
      <c r="T41" s="577"/>
      <c r="U41" s="577"/>
      <c r="V41" s="577"/>
      <c r="W41" s="577"/>
      <c r="X41" s="578"/>
      <c r="Y41" s="573" t="s">
        <v>502</v>
      </c>
      <c r="Z41" s="574"/>
      <c r="AA41" s="574"/>
      <c r="AB41" s="574"/>
      <c r="AC41" s="575"/>
      <c r="AD41" s="510" t="s">
        <v>405</v>
      </c>
      <c r="AE41" s="510" t="s">
        <v>405</v>
      </c>
      <c r="AF41" s="579" t="s">
        <v>453</v>
      </c>
      <c r="AG41" s="579"/>
      <c r="AH41" s="579"/>
      <c r="AI41" s="579"/>
      <c r="AJ41" s="579"/>
      <c r="AK41" s="579"/>
      <c r="AL41" s="579"/>
      <c r="AM41" s="432"/>
    </row>
    <row r="42" spans="1:39" ht="58.5" customHeight="1">
      <c r="A42" s="432"/>
      <c r="B42" s="628"/>
      <c r="C42" s="577" t="s">
        <v>448</v>
      </c>
      <c r="D42" s="577"/>
      <c r="E42" s="577"/>
      <c r="F42" s="577"/>
      <c r="G42" s="577"/>
      <c r="H42" s="577"/>
      <c r="I42" s="577"/>
      <c r="J42" s="577"/>
      <c r="K42" s="577"/>
      <c r="L42" s="577"/>
      <c r="M42" s="577"/>
      <c r="N42" s="577"/>
      <c r="O42" s="577"/>
      <c r="P42" s="577"/>
      <c r="Q42" s="577"/>
      <c r="R42" s="577"/>
      <c r="S42" s="577"/>
      <c r="T42" s="577"/>
      <c r="U42" s="577"/>
      <c r="V42" s="577"/>
      <c r="W42" s="577"/>
      <c r="X42" s="578"/>
      <c r="Y42" s="573" t="s">
        <v>502</v>
      </c>
      <c r="Z42" s="574"/>
      <c r="AA42" s="574"/>
      <c r="AB42" s="574"/>
      <c r="AC42" s="575"/>
      <c r="AD42" s="510" t="s">
        <v>405</v>
      </c>
      <c r="AE42" s="510" t="s">
        <v>405</v>
      </c>
      <c r="AF42" s="576"/>
      <c r="AG42" s="576"/>
      <c r="AH42" s="576"/>
      <c r="AI42" s="576"/>
      <c r="AJ42" s="576"/>
      <c r="AK42" s="576"/>
      <c r="AL42" s="576"/>
      <c r="AM42" s="432"/>
    </row>
    <row r="43" spans="1:39" ht="39.950000000000003" customHeight="1">
      <c r="A43" s="432"/>
      <c r="B43" s="628"/>
      <c r="C43" s="572" t="s">
        <v>439</v>
      </c>
      <c r="D43" s="572"/>
      <c r="E43" s="572"/>
      <c r="F43" s="572"/>
      <c r="G43" s="572"/>
      <c r="H43" s="572"/>
      <c r="I43" s="572"/>
      <c r="J43" s="572"/>
      <c r="K43" s="572"/>
      <c r="L43" s="572"/>
      <c r="M43" s="572"/>
      <c r="N43" s="572"/>
      <c r="O43" s="572"/>
      <c r="P43" s="572"/>
      <c r="Q43" s="572"/>
      <c r="R43" s="572"/>
      <c r="S43" s="572"/>
      <c r="T43" s="572"/>
      <c r="U43" s="572"/>
      <c r="V43" s="572"/>
      <c r="W43" s="572"/>
      <c r="X43" s="572"/>
      <c r="Y43" s="573" t="s">
        <v>502</v>
      </c>
      <c r="Z43" s="574"/>
      <c r="AA43" s="574"/>
      <c r="AB43" s="574"/>
      <c r="AC43" s="575"/>
      <c r="AD43" s="510" t="s">
        <v>405</v>
      </c>
      <c r="AE43" s="510" t="s">
        <v>405</v>
      </c>
      <c r="AF43" s="576"/>
      <c r="AG43" s="576"/>
      <c r="AH43" s="576"/>
      <c r="AI43" s="576"/>
      <c r="AJ43" s="576"/>
      <c r="AK43" s="576"/>
      <c r="AL43" s="576"/>
      <c r="AM43" s="432"/>
    </row>
    <row r="44" spans="1:39" ht="39.950000000000003" customHeight="1">
      <c r="A44" s="432"/>
      <c r="B44" s="628"/>
      <c r="C44" s="572" t="s">
        <v>440</v>
      </c>
      <c r="D44" s="572"/>
      <c r="E44" s="572"/>
      <c r="F44" s="572"/>
      <c r="G44" s="572"/>
      <c r="H44" s="572"/>
      <c r="I44" s="572"/>
      <c r="J44" s="572"/>
      <c r="K44" s="572"/>
      <c r="L44" s="572"/>
      <c r="M44" s="572"/>
      <c r="N44" s="572"/>
      <c r="O44" s="572"/>
      <c r="P44" s="572"/>
      <c r="Q44" s="572"/>
      <c r="R44" s="572"/>
      <c r="S44" s="572"/>
      <c r="T44" s="572"/>
      <c r="U44" s="572"/>
      <c r="V44" s="572"/>
      <c r="W44" s="572"/>
      <c r="X44" s="572"/>
      <c r="Y44" s="573" t="s">
        <v>502</v>
      </c>
      <c r="Z44" s="574"/>
      <c r="AA44" s="574"/>
      <c r="AB44" s="574"/>
      <c r="AC44" s="575"/>
      <c r="AD44" s="510" t="s">
        <v>450</v>
      </c>
      <c r="AE44" s="510" t="s">
        <v>405</v>
      </c>
      <c r="AF44" s="576"/>
      <c r="AG44" s="576"/>
      <c r="AH44" s="576"/>
      <c r="AI44" s="576"/>
      <c r="AJ44" s="576"/>
      <c r="AK44" s="576"/>
      <c r="AL44" s="576"/>
      <c r="AM44" s="432"/>
    </row>
    <row r="45" spans="1:39" ht="39.950000000000003" customHeight="1">
      <c r="A45" s="432"/>
      <c r="B45" s="628"/>
      <c r="C45" s="577" t="s">
        <v>441</v>
      </c>
      <c r="D45" s="577"/>
      <c r="E45" s="577"/>
      <c r="F45" s="577"/>
      <c r="G45" s="577"/>
      <c r="H45" s="577"/>
      <c r="I45" s="577"/>
      <c r="J45" s="577"/>
      <c r="K45" s="577"/>
      <c r="L45" s="577"/>
      <c r="M45" s="577"/>
      <c r="N45" s="577"/>
      <c r="O45" s="577"/>
      <c r="P45" s="577"/>
      <c r="Q45" s="577"/>
      <c r="R45" s="577"/>
      <c r="S45" s="577"/>
      <c r="T45" s="577"/>
      <c r="U45" s="577"/>
      <c r="V45" s="577"/>
      <c r="W45" s="577"/>
      <c r="X45" s="578"/>
      <c r="Y45" s="573" t="s">
        <v>502</v>
      </c>
      <c r="Z45" s="574"/>
      <c r="AA45" s="574"/>
      <c r="AB45" s="574"/>
      <c r="AC45" s="575"/>
      <c r="AD45" s="510" t="s">
        <v>408</v>
      </c>
      <c r="AE45" s="510" t="s">
        <v>405</v>
      </c>
      <c r="AF45" s="579" t="s">
        <v>452</v>
      </c>
      <c r="AG45" s="579"/>
      <c r="AH45" s="579"/>
      <c r="AI45" s="579"/>
      <c r="AJ45" s="579"/>
      <c r="AK45" s="579"/>
      <c r="AL45" s="579"/>
      <c r="AM45" s="432"/>
    </row>
    <row r="46" spans="1:39" ht="42.75" customHeight="1">
      <c r="A46" s="432"/>
      <c r="B46" s="628"/>
      <c r="C46" s="572" t="s">
        <v>449</v>
      </c>
      <c r="D46" s="572"/>
      <c r="E46" s="572"/>
      <c r="F46" s="572"/>
      <c r="G46" s="572"/>
      <c r="H46" s="572"/>
      <c r="I46" s="572"/>
      <c r="J46" s="572"/>
      <c r="K46" s="572"/>
      <c r="L46" s="572"/>
      <c r="M46" s="572"/>
      <c r="N46" s="572"/>
      <c r="O46" s="572"/>
      <c r="P46" s="572"/>
      <c r="Q46" s="572"/>
      <c r="R46" s="572"/>
      <c r="S46" s="572"/>
      <c r="T46" s="572"/>
      <c r="U46" s="572"/>
      <c r="V46" s="572"/>
      <c r="W46" s="572"/>
      <c r="X46" s="572"/>
      <c r="Y46" s="573" t="s">
        <v>502</v>
      </c>
      <c r="Z46" s="574"/>
      <c r="AA46" s="574"/>
      <c r="AB46" s="574"/>
      <c r="AC46" s="575"/>
      <c r="AD46" s="510" t="s">
        <v>451</v>
      </c>
      <c r="AE46" s="510" t="s">
        <v>405</v>
      </c>
      <c r="AF46" s="576"/>
      <c r="AG46" s="576"/>
      <c r="AH46" s="576"/>
      <c r="AI46" s="576"/>
      <c r="AJ46" s="576"/>
      <c r="AK46" s="576"/>
      <c r="AL46" s="576"/>
      <c r="AM46" s="432"/>
    </row>
    <row r="47" spans="1:39" ht="57" customHeight="1">
      <c r="A47" s="432"/>
      <c r="B47" s="628"/>
      <c r="C47" s="572" t="s">
        <v>442</v>
      </c>
      <c r="D47" s="572"/>
      <c r="E47" s="572"/>
      <c r="F47" s="572"/>
      <c r="G47" s="572"/>
      <c r="H47" s="572"/>
      <c r="I47" s="572"/>
      <c r="J47" s="572"/>
      <c r="K47" s="572"/>
      <c r="L47" s="572"/>
      <c r="M47" s="572"/>
      <c r="N47" s="572"/>
      <c r="O47" s="572"/>
      <c r="P47" s="572"/>
      <c r="Q47" s="572"/>
      <c r="R47" s="572"/>
      <c r="S47" s="572"/>
      <c r="T47" s="572"/>
      <c r="U47" s="572"/>
      <c r="V47" s="572"/>
      <c r="W47" s="572"/>
      <c r="X47" s="572"/>
      <c r="Y47" s="573" t="s">
        <v>502</v>
      </c>
      <c r="Z47" s="574"/>
      <c r="AA47" s="574"/>
      <c r="AB47" s="574"/>
      <c r="AC47" s="575"/>
      <c r="AD47" s="510" t="s">
        <v>408</v>
      </c>
      <c r="AE47" s="510" t="s">
        <v>405</v>
      </c>
      <c r="AF47" s="576"/>
      <c r="AG47" s="576"/>
      <c r="AH47" s="576"/>
      <c r="AI47" s="576"/>
      <c r="AJ47" s="576"/>
      <c r="AK47" s="576"/>
      <c r="AL47" s="576"/>
      <c r="AM47" s="432"/>
    </row>
    <row r="48" spans="1:39" ht="50.1" customHeight="1">
      <c r="A48" s="432"/>
      <c r="B48" s="629"/>
      <c r="C48" s="572" t="s">
        <v>444</v>
      </c>
      <c r="D48" s="572"/>
      <c r="E48" s="572"/>
      <c r="F48" s="572"/>
      <c r="G48" s="572"/>
      <c r="H48" s="572"/>
      <c r="I48" s="572"/>
      <c r="J48" s="572"/>
      <c r="K48" s="572"/>
      <c r="L48" s="572"/>
      <c r="M48" s="572"/>
      <c r="N48" s="572"/>
      <c r="O48" s="572"/>
      <c r="P48" s="572"/>
      <c r="Q48" s="572"/>
      <c r="R48" s="572"/>
      <c r="S48" s="572"/>
      <c r="T48" s="572"/>
      <c r="U48" s="572"/>
      <c r="V48" s="572"/>
      <c r="W48" s="572"/>
      <c r="X48" s="572"/>
      <c r="Y48" s="573" t="s">
        <v>502</v>
      </c>
      <c r="Z48" s="574"/>
      <c r="AA48" s="574"/>
      <c r="AB48" s="574"/>
      <c r="AC48" s="575"/>
      <c r="AD48" s="510" t="s">
        <v>405</v>
      </c>
      <c r="AE48" s="510" t="s">
        <v>405</v>
      </c>
      <c r="AF48" s="576"/>
      <c r="AG48" s="576"/>
      <c r="AH48" s="576"/>
      <c r="AI48" s="576"/>
      <c r="AJ48" s="576"/>
      <c r="AK48" s="576"/>
      <c r="AL48" s="576"/>
      <c r="AM48" s="432"/>
    </row>
  </sheetData>
  <sheetProtection selectLockedCells="1"/>
  <mergeCells count="114">
    <mergeCell ref="C39:X39"/>
    <mergeCell ref="C40:X40"/>
    <mergeCell ref="AF41:AL41"/>
    <mergeCell ref="B38:AL38"/>
    <mergeCell ref="Y39:AC39"/>
    <mergeCell ref="AF39:AL39"/>
    <mergeCell ref="Y40:AC40"/>
    <mergeCell ref="AF40:AL40"/>
    <mergeCell ref="B39:B48"/>
    <mergeCell ref="C41:X41"/>
    <mergeCell ref="Y41:AC41"/>
    <mergeCell ref="C42:X42"/>
    <mergeCell ref="Y42:AC42"/>
    <mergeCell ref="AF42:AL42"/>
    <mergeCell ref="Y46:AC46"/>
    <mergeCell ref="AF46:AL46"/>
    <mergeCell ref="C47:X47"/>
    <mergeCell ref="Y47:AC47"/>
    <mergeCell ref="AF47:AL47"/>
    <mergeCell ref="C48:X48"/>
    <mergeCell ref="Y48:AC48"/>
    <mergeCell ref="AF48:AL48"/>
    <mergeCell ref="Y43:AC43"/>
    <mergeCell ref="AF43:AL43"/>
    <mergeCell ref="C37:X37"/>
    <mergeCell ref="Y35:AC35"/>
    <mergeCell ref="AF35:AL35"/>
    <mergeCell ref="C36:X36"/>
    <mergeCell ref="Y36:AC36"/>
    <mergeCell ref="AF36:AL36"/>
    <mergeCell ref="C35:X35"/>
    <mergeCell ref="Y37:AC37"/>
    <mergeCell ref="AF37:AL37"/>
    <mergeCell ref="C32:X32"/>
    <mergeCell ref="Y32:AC32"/>
    <mergeCell ref="AF32:AL32"/>
    <mergeCell ref="C33:X33"/>
    <mergeCell ref="Y33:AC33"/>
    <mergeCell ref="AF33:AL33"/>
    <mergeCell ref="C34:X34"/>
    <mergeCell ref="Y34:AC34"/>
    <mergeCell ref="AF34:AL34"/>
    <mergeCell ref="C29:X29"/>
    <mergeCell ref="Y29:AC29"/>
    <mergeCell ref="AF29:AL29"/>
    <mergeCell ref="C30:X30"/>
    <mergeCell ref="Y30:AC30"/>
    <mergeCell ref="AF30:AL30"/>
    <mergeCell ref="C31:X31"/>
    <mergeCell ref="Y31:AC31"/>
    <mergeCell ref="AF31:AL31"/>
    <mergeCell ref="B25:AL25"/>
    <mergeCell ref="C26:X26"/>
    <mergeCell ref="Y26:AC26"/>
    <mergeCell ref="AF26:AL26"/>
    <mergeCell ref="C27:X27"/>
    <mergeCell ref="Y27:AC27"/>
    <mergeCell ref="AF27:AL27"/>
    <mergeCell ref="C28:X28"/>
    <mergeCell ref="Y28:AC28"/>
    <mergeCell ref="AF28:AL28"/>
    <mergeCell ref="B21:X22"/>
    <mergeCell ref="Y21:AC22"/>
    <mergeCell ref="AD21:AD22"/>
    <mergeCell ref="AE21:AE22"/>
    <mergeCell ref="AF21:AL22"/>
    <mergeCell ref="B23:AL23"/>
    <mergeCell ref="C24:X24"/>
    <mergeCell ref="Y24:AC24"/>
    <mergeCell ref="AF24:AL24"/>
    <mergeCell ref="B16:X16"/>
    <mergeCell ref="Y16:AC16"/>
    <mergeCell ref="AF16:AL16"/>
    <mergeCell ref="B17:X17"/>
    <mergeCell ref="Y17:AC17"/>
    <mergeCell ref="AF17:AL17"/>
    <mergeCell ref="AF14:AL14"/>
    <mergeCell ref="B18:X18"/>
    <mergeCell ref="Y18:AC18"/>
    <mergeCell ref="AF18:AL18"/>
    <mergeCell ref="B12:X13"/>
    <mergeCell ref="Y12:AC13"/>
    <mergeCell ref="AD12:AD13"/>
    <mergeCell ref="AE12:AE13"/>
    <mergeCell ref="AF12:AL13"/>
    <mergeCell ref="B15:X15"/>
    <mergeCell ref="Y15:AC15"/>
    <mergeCell ref="AF15:AL15"/>
    <mergeCell ref="B14:X14"/>
    <mergeCell ref="Y14:AC14"/>
    <mergeCell ref="C44:X44"/>
    <mergeCell ref="Y44:AC44"/>
    <mergeCell ref="AF44:AL44"/>
    <mergeCell ref="C45:X45"/>
    <mergeCell ref="Y45:AC45"/>
    <mergeCell ref="AF45:AL45"/>
    <mergeCell ref="C46:X46"/>
    <mergeCell ref="C43:X43"/>
    <mergeCell ref="A1:AM1"/>
    <mergeCell ref="B5:D6"/>
    <mergeCell ref="E5:H5"/>
    <mergeCell ref="I5:L5"/>
    <mergeCell ref="M5:P5"/>
    <mergeCell ref="Q5:T5"/>
    <mergeCell ref="U5:X5"/>
    <mergeCell ref="Y5:AB5"/>
    <mergeCell ref="E6:H6"/>
    <mergeCell ref="I6:L6"/>
    <mergeCell ref="M6:P6"/>
    <mergeCell ref="Q6:T6"/>
    <mergeCell ref="U6:X6"/>
    <mergeCell ref="Y6:AB6"/>
    <mergeCell ref="U10:X10"/>
    <mergeCell ref="Y10:AL10"/>
  </mergeCells>
  <phoneticPr fontId="3"/>
  <printOptions horizontalCentered="1" verticalCentered="1"/>
  <pageMargins left="0.39370078740157483" right="0.23622047244094491" top="0.74803149606299213" bottom="0.74803149606299213" header="0.31496062992125984" footer="0.31496062992125984"/>
  <pageSetup paperSize="9" scale="82" fitToHeight="0" orientation="portrait" cellComments="asDisplayed" horizontalDpi="300" verticalDpi="300" r:id="rId1"/>
  <rowBreaks count="1" manualBreakCount="1">
    <brk id="49" max="3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7"/>
  <sheetViews>
    <sheetView view="pageBreakPreview" zoomScaleNormal="100" zoomScaleSheetLayoutView="100" workbookViewId="0">
      <selection activeCell="AK1" sqref="AK1"/>
    </sheetView>
  </sheetViews>
  <sheetFormatPr defaultColWidth="2.5" defaultRowHeight="13.5"/>
  <cols>
    <col min="1" max="34" width="2.5" style="449"/>
    <col min="35" max="36" width="2.5" style="449" customWidth="1"/>
    <col min="37" max="16384" width="2.5" style="449"/>
  </cols>
  <sheetData>
    <row r="1" spans="1:40">
      <c r="A1" s="480"/>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row>
    <row r="2" spans="1:40" ht="14.25">
      <c r="A2" s="481" t="s">
        <v>429</v>
      </c>
      <c r="B2" s="482"/>
      <c r="C2" s="482"/>
      <c r="D2" s="482"/>
      <c r="E2" s="482"/>
      <c r="F2" s="482"/>
      <c r="G2" s="482"/>
      <c r="H2" s="482"/>
      <c r="I2" s="482"/>
      <c r="J2" s="482"/>
      <c r="K2" s="482"/>
      <c r="L2" s="482"/>
      <c r="M2" s="482"/>
      <c r="N2" s="482"/>
      <c r="O2" s="482"/>
      <c r="P2" s="482"/>
      <c r="Q2" s="482"/>
      <c r="R2" s="482"/>
      <c r="S2" s="482"/>
      <c r="T2" s="482"/>
      <c r="U2" s="482"/>
      <c r="V2" s="482"/>
      <c r="W2" s="482"/>
      <c r="X2" s="482"/>
      <c r="Y2" s="483"/>
      <c r="Z2" s="483"/>
      <c r="AA2" s="483"/>
      <c r="AB2" s="483"/>
      <c r="AC2" s="483"/>
      <c r="AD2" s="483"/>
      <c r="AE2" s="483"/>
      <c r="AF2" s="483"/>
      <c r="AG2" s="483"/>
      <c r="AH2" s="483"/>
      <c r="AI2" s="483"/>
      <c r="AJ2" s="483"/>
      <c r="AK2" s="448"/>
      <c r="AL2" s="448"/>
      <c r="AM2" s="448"/>
      <c r="AN2" s="448"/>
    </row>
    <row r="3" spans="1:40">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4"/>
      <c r="AJ3" s="484"/>
      <c r="AK3" s="448"/>
      <c r="AL3" s="448"/>
      <c r="AM3" s="448"/>
      <c r="AN3" s="448"/>
    </row>
    <row r="4" spans="1:40" ht="14.25">
      <c r="A4" s="485"/>
      <c r="B4" s="485"/>
      <c r="C4" s="485"/>
      <c r="D4" s="485"/>
      <c r="E4" s="485"/>
      <c r="F4" s="485"/>
      <c r="G4" s="485"/>
      <c r="H4" s="485"/>
      <c r="I4" s="485"/>
      <c r="J4" s="485"/>
      <c r="K4" s="485"/>
      <c r="L4" s="485"/>
      <c r="M4" s="485"/>
      <c r="N4" s="485"/>
      <c r="O4" s="485"/>
      <c r="P4" s="485"/>
      <c r="Q4" s="485"/>
      <c r="R4" s="485"/>
      <c r="S4" s="485"/>
      <c r="T4" s="485"/>
      <c r="U4" s="485"/>
      <c r="V4" s="485"/>
      <c r="W4" s="485"/>
      <c r="X4" s="485"/>
      <c r="Y4" s="485"/>
      <c r="Z4" s="486" t="s">
        <v>25</v>
      </c>
      <c r="AA4" s="486"/>
      <c r="AB4" s="630">
        <f>基本情報入力シート!E12</f>
        <v>4</v>
      </c>
      <c r="AC4" s="631"/>
      <c r="AD4" s="486" t="s">
        <v>2</v>
      </c>
      <c r="AE4" s="630">
        <f>基本情報入力シート!G12</f>
        <v>7</v>
      </c>
      <c r="AF4" s="631"/>
      <c r="AG4" s="486" t="s">
        <v>3</v>
      </c>
      <c r="AH4" s="630">
        <f>基本情報入力シート!I12</f>
        <v>20</v>
      </c>
      <c r="AI4" s="631"/>
      <c r="AJ4" s="486" t="s">
        <v>6</v>
      </c>
    </row>
    <row r="5" spans="1:40" ht="14.25">
      <c r="A5" s="485"/>
      <c r="B5" s="480"/>
      <c r="C5" s="480"/>
      <c r="D5" s="485"/>
      <c r="E5" s="485"/>
      <c r="F5" s="485"/>
      <c r="G5" s="485"/>
      <c r="H5" s="485"/>
      <c r="I5" s="485"/>
      <c r="J5" s="485"/>
      <c r="K5" s="485"/>
      <c r="L5" s="485"/>
      <c r="M5" s="485"/>
      <c r="N5" s="485"/>
      <c r="O5" s="485"/>
      <c r="P5" s="485"/>
      <c r="Q5" s="485"/>
      <c r="R5" s="485"/>
      <c r="S5" s="485"/>
      <c r="T5" s="485"/>
      <c r="U5" s="485"/>
      <c r="V5" s="485"/>
      <c r="W5" s="485"/>
      <c r="X5" s="485"/>
      <c r="Y5" s="485"/>
      <c r="Z5" s="486"/>
      <c r="AA5" s="486"/>
      <c r="AB5" s="487"/>
      <c r="AC5" s="488"/>
      <c r="AD5" s="486"/>
      <c r="AE5" s="487"/>
      <c r="AF5" s="488"/>
      <c r="AG5" s="486"/>
      <c r="AH5" s="487"/>
      <c r="AI5" s="488"/>
      <c r="AJ5" s="486"/>
    </row>
    <row r="6" spans="1:40" ht="14.25">
      <c r="A6" s="485"/>
      <c r="B6" s="480"/>
      <c r="C6" s="480"/>
      <c r="D6" s="485"/>
      <c r="E6" s="485"/>
      <c r="F6" s="485"/>
      <c r="G6" s="485"/>
      <c r="H6" s="485"/>
      <c r="I6" s="485"/>
      <c r="J6" s="485"/>
      <c r="K6" s="485"/>
      <c r="L6" s="485"/>
      <c r="M6" s="485"/>
      <c r="N6" s="485"/>
      <c r="O6" s="485"/>
      <c r="P6" s="485"/>
      <c r="Q6" s="485"/>
      <c r="R6" s="485"/>
      <c r="S6" s="485"/>
      <c r="T6" s="485"/>
      <c r="U6" s="485"/>
      <c r="V6" s="485"/>
      <c r="W6" s="485"/>
      <c r="X6" s="485"/>
      <c r="Y6" s="485"/>
      <c r="Z6" s="486"/>
      <c r="AA6" s="486"/>
      <c r="AB6" s="487"/>
      <c r="AC6" s="488"/>
      <c r="AD6" s="486"/>
      <c r="AE6" s="487"/>
      <c r="AF6" s="488"/>
      <c r="AG6" s="486"/>
      <c r="AH6" s="487"/>
      <c r="AI6" s="488"/>
      <c r="AJ6" s="486"/>
    </row>
    <row r="7" spans="1:40" ht="14.25">
      <c r="A7" s="485"/>
      <c r="B7" s="480"/>
      <c r="C7" s="480"/>
      <c r="D7" s="485"/>
      <c r="E7" s="489"/>
      <c r="F7" s="480"/>
      <c r="G7" s="490" t="s">
        <v>485</v>
      </c>
      <c r="H7" s="485"/>
      <c r="I7" s="485"/>
      <c r="J7" s="485"/>
      <c r="K7" s="485"/>
      <c r="L7" s="485"/>
      <c r="M7" s="480"/>
      <c r="N7" s="485"/>
      <c r="O7" s="485"/>
      <c r="P7" s="485"/>
      <c r="Q7" s="485"/>
      <c r="R7" s="485"/>
      <c r="S7" s="485"/>
      <c r="T7" s="485"/>
      <c r="U7" s="485"/>
      <c r="V7" s="485"/>
      <c r="W7" s="485"/>
      <c r="X7" s="485"/>
      <c r="Y7" s="485"/>
      <c r="Z7" s="486"/>
      <c r="AA7" s="486"/>
      <c r="AB7" s="487"/>
      <c r="AC7" s="488"/>
      <c r="AD7" s="486"/>
      <c r="AE7" s="487"/>
      <c r="AF7" s="488"/>
      <c r="AG7" s="486"/>
      <c r="AH7" s="487"/>
      <c r="AI7" s="488"/>
      <c r="AJ7" s="486"/>
    </row>
    <row r="8" spans="1:40" ht="14.25">
      <c r="A8" s="485"/>
      <c r="B8" s="480"/>
      <c r="C8" s="480"/>
      <c r="D8" s="485"/>
      <c r="E8" s="489"/>
      <c r="F8" s="480"/>
      <c r="G8" s="490" t="s">
        <v>486</v>
      </c>
      <c r="H8" s="485"/>
      <c r="I8" s="485"/>
      <c r="J8" s="485"/>
      <c r="K8" s="485"/>
      <c r="L8" s="485"/>
      <c r="M8" s="480"/>
      <c r="N8" s="485"/>
      <c r="O8" s="485"/>
      <c r="P8" s="485"/>
      <c r="Q8" s="485"/>
      <c r="R8" s="485"/>
      <c r="S8" s="485"/>
      <c r="T8" s="485"/>
      <c r="U8" s="485"/>
      <c r="V8" s="485"/>
      <c r="W8" s="485"/>
      <c r="X8" s="485"/>
      <c r="Y8" s="485"/>
      <c r="Z8" s="486"/>
      <c r="AA8" s="486"/>
      <c r="AB8" s="487"/>
      <c r="AC8" s="488"/>
      <c r="AD8" s="486"/>
      <c r="AE8" s="487"/>
      <c r="AF8" s="488"/>
      <c r="AG8" s="486"/>
      <c r="AH8" s="487"/>
      <c r="AI8" s="488"/>
      <c r="AJ8" s="486"/>
    </row>
    <row r="9" spans="1:40" ht="17.25">
      <c r="A9" s="485"/>
      <c r="B9" s="480"/>
      <c r="C9" s="480"/>
      <c r="D9" s="485"/>
      <c r="E9" s="489"/>
      <c r="F9" s="480"/>
      <c r="G9" s="490" t="s">
        <v>487</v>
      </c>
      <c r="H9" s="491"/>
      <c r="I9" s="485"/>
      <c r="J9" s="485"/>
      <c r="K9" s="485"/>
      <c r="L9" s="485"/>
      <c r="M9" s="480"/>
      <c r="N9" s="485"/>
      <c r="O9" s="485"/>
      <c r="P9" s="485"/>
      <c r="Q9" s="485"/>
      <c r="R9" s="485"/>
      <c r="S9" s="485"/>
      <c r="T9" s="485"/>
      <c r="U9" s="485"/>
      <c r="V9" s="485"/>
      <c r="W9" s="485"/>
      <c r="X9" s="485"/>
      <c r="Y9" s="485"/>
      <c r="Z9" s="486"/>
      <c r="AA9" s="486"/>
      <c r="AB9" s="487"/>
      <c r="AC9" s="488"/>
      <c r="AD9" s="486"/>
      <c r="AE9" s="487"/>
      <c r="AF9" s="488"/>
      <c r="AG9" s="486"/>
      <c r="AH9" s="487"/>
      <c r="AI9" s="488"/>
      <c r="AJ9" s="486"/>
    </row>
    <row r="10" spans="1:40" ht="14.25">
      <c r="A10" s="485"/>
      <c r="B10" s="480"/>
      <c r="C10" s="480"/>
      <c r="D10" s="485"/>
      <c r="E10" s="489"/>
      <c r="F10" s="480"/>
      <c r="G10" s="490" t="s">
        <v>488</v>
      </c>
      <c r="H10" s="485"/>
      <c r="I10" s="485"/>
      <c r="J10" s="485"/>
      <c r="K10" s="485"/>
      <c r="L10" s="485"/>
      <c r="M10" s="480"/>
      <c r="N10" s="485"/>
      <c r="O10" s="485"/>
      <c r="P10" s="485"/>
      <c r="Q10" s="485"/>
      <c r="R10" s="485"/>
      <c r="S10" s="485"/>
      <c r="T10" s="485"/>
      <c r="U10" s="485"/>
      <c r="V10" s="485"/>
      <c r="W10" s="485"/>
      <c r="X10" s="485"/>
      <c r="Y10" s="485"/>
      <c r="Z10" s="486"/>
      <c r="AA10" s="486"/>
      <c r="AB10" s="487"/>
      <c r="AC10" s="488"/>
      <c r="AD10" s="486"/>
      <c r="AE10" s="487"/>
      <c r="AF10" s="488"/>
      <c r="AG10" s="486"/>
      <c r="AH10" s="487"/>
      <c r="AI10" s="488"/>
      <c r="AJ10" s="486"/>
    </row>
    <row r="11" spans="1:40" ht="14.25">
      <c r="A11" s="485"/>
      <c r="B11" s="480"/>
      <c r="C11" s="480"/>
      <c r="D11" s="485"/>
      <c r="E11" s="489"/>
      <c r="F11" s="480"/>
      <c r="G11" s="490" t="s">
        <v>489</v>
      </c>
      <c r="H11" s="485"/>
      <c r="I11" s="485"/>
      <c r="J11" s="485"/>
      <c r="K11" s="485"/>
      <c r="L11" s="485"/>
      <c r="M11" s="480"/>
      <c r="N11" s="485"/>
      <c r="O11" s="485"/>
      <c r="P11" s="485"/>
      <c r="Q11" s="485"/>
      <c r="R11" s="485"/>
      <c r="S11" s="485"/>
      <c r="T11" s="485"/>
      <c r="U11" s="485"/>
      <c r="V11" s="485"/>
      <c r="W11" s="485"/>
      <c r="X11" s="485"/>
      <c r="Y11" s="485"/>
      <c r="Z11" s="486"/>
      <c r="AA11" s="486"/>
      <c r="AB11" s="487"/>
      <c r="AC11" s="488"/>
      <c r="AD11" s="486"/>
      <c r="AE11" s="487"/>
      <c r="AF11" s="488"/>
      <c r="AG11" s="486"/>
      <c r="AH11" s="487"/>
      <c r="AI11" s="488"/>
      <c r="AJ11" s="486"/>
    </row>
    <row r="12" spans="1:40" ht="14.25">
      <c r="A12" s="485"/>
      <c r="B12" s="485"/>
      <c r="C12" s="485"/>
      <c r="D12" s="485"/>
      <c r="E12" s="489"/>
      <c r="F12" s="480"/>
      <c r="G12" s="490" t="s">
        <v>490</v>
      </c>
      <c r="H12" s="485"/>
      <c r="I12" s="485"/>
      <c r="J12" s="485"/>
      <c r="K12" s="485"/>
      <c r="L12" s="485"/>
      <c r="M12" s="480"/>
      <c r="N12" s="485"/>
      <c r="O12" s="485"/>
      <c r="P12" s="485"/>
      <c r="Q12" s="485"/>
      <c r="R12" s="485"/>
      <c r="S12" s="485"/>
      <c r="T12" s="485"/>
      <c r="U12" s="485"/>
      <c r="V12" s="485"/>
      <c r="W12" s="485"/>
      <c r="X12" s="485"/>
      <c r="Y12" s="485"/>
      <c r="Z12" s="486"/>
      <c r="AA12" s="486"/>
      <c r="AB12" s="487"/>
      <c r="AC12" s="488"/>
      <c r="AD12" s="486"/>
      <c r="AE12" s="487"/>
      <c r="AF12" s="488"/>
      <c r="AG12" s="486"/>
      <c r="AH12" s="487"/>
      <c r="AI12" s="488"/>
      <c r="AJ12" s="486"/>
    </row>
    <row r="13" spans="1:40" ht="14.25">
      <c r="A13" s="485"/>
      <c r="B13" s="485"/>
      <c r="C13" s="485"/>
      <c r="D13" s="485"/>
      <c r="E13" s="489"/>
      <c r="F13" s="480"/>
      <c r="G13" s="492"/>
      <c r="H13" s="485"/>
      <c r="I13" s="485"/>
      <c r="J13" s="485"/>
      <c r="K13" s="485"/>
      <c r="L13" s="485"/>
      <c r="M13" s="480"/>
      <c r="N13" s="485"/>
      <c r="O13" s="485"/>
      <c r="P13" s="485"/>
      <c r="Q13" s="485"/>
      <c r="R13" s="485"/>
      <c r="S13" s="485"/>
      <c r="T13" s="485"/>
      <c r="U13" s="485"/>
      <c r="V13" s="485"/>
      <c r="W13" s="485"/>
      <c r="X13" s="485"/>
      <c r="Y13" s="485"/>
      <c r="Z13" s="486"/>
      <c r="AA13" s="486"/>
      <c r="AB13" s="487"/>
      <c r="AC13" s="488"/>
      <c r="AD13" s="486"/>
      <c r="AE13" s="487"/>
      <c r="AF13" s="488"/>
      <c r="AG13" s="486"/>
      <c r="AH13" s="487"/>
      <c r="AI13" s="488"/>
      <c r="AJ13" s="486"/>
    </row>
    <row r="14" spans="1:40" ht="14.25">
      <c r="A14" s="485"/>
      <c r="B14" s="485"/>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6"/>
      <c r="AA14" s="486"/>
      <c r="AB14" s="487"/>
      <c r="AC14" s="488"/>
      <c r="AD14" s="486"/>
      <c r="AE14" s="487"/>
      <c r="AF14" s="488"/>
      <c r="AG14" s="486"/>
      <c r="AH14" s="487"/>
      <c r="AI14" s="488"/>
      <c r="AJ14" s="486"/>
    </row>
    <row r="15" spans="1:40" ht="14.25">
      <c r="A15" s="485"/>
      <c r="B15" s="485"/>
      <c r="C15" s="485"/>
      <c r="D15" s="485"/>
      <c r="E15" s="485"/>
      <c r="F15" s="485"/>
      <c r="G15" s="485"/>
      <c r="H15" s="485"/>
      <c r="I15" s="485"/>
      <c r="J15" s="485"/>
      <c r="K15" s="485"/>
      <c r="L15" s="485"/>
      <c r="M15" s="485"/>
      <c r="N15" s="485"/>
      <c r="O15" s="485"/>
      <c r="P15" s="485"/>
      <c r="Q15" s="485"/>
      <c r="R15" s="490" t="s">
        <v>491</v>
      </c>
      <c r="S15" s="485"/>
      <c r="T15" s="485"/>
      <c r="U15" s="480"/>
      <c r="V15" s="490"/>
      <c r="W15" s="490"/>
      <c r="X15" s="490"/>
      <c r="Y15" s="490"/>
      <c r="Z15" s="493"/>
      <c r="AA15" s="493"/>
      <c r="AB15" s="487"/>
      <c r="AC15" s="488"/>
      <c r="AD15" s="493"/>
      <c r="AE15" s="487"/>
      <c r="AF15" s="488"/>
      <c r="AG15" s="493"/>
      <c r="AH15" s="487"/>
      <c r="AI15" s="488"/>
      <c r="AJ15" s="493"/>
    </row>
    <row r="16" spans="1:40" ht="14.25">
      <c r="A16" s="485"/>
      <c r="B16" s="485"/>
      <c r="C16" s="485"/>
      <c r="D16" s="485"/>
      <c r="E16" s="485"/>
      <c r="F16" s="485"/>
      <c r="G16" s="485"/>
      <c r="H16" s="485"/>
      <c r="I16" s="485"/>
      <c r="J16" s="485"/>
      <c r="K16" s="485"/>
      <c r="L16" s="485"/>
      <c r="M16" s="485"/>
      <c r="N16" s="485"/>
      <c r="O16" s="485"/>
      <c r="P16" s="485"/>
      <c r="Q16" s="485"/>
      <c r="R16" s="485"/>
      <c r="S16" s="485"/>
      <c r="T16" s="632" t="str">
        <f>基本情報入力シート!M18</f>
        <v>泉佐野市市場東○丁目○番○号</v>
      </c>
      <c r="U16" s="632"/>
      <c r="V16" s="632"/>
      <c r="W16" s="632"/>
      <c r="X16" s="632"/>
      <c r="Y16" s="632"/>
      <c r="Z16" s="632"/>
      <c r="AA16" s="632"/>
      <c r="AB16" s="632"/>
      <c r="AC16" s="632"/>
      <c r="AD16" s="632"/>
      <c r="AE16" s="632"/>
      <c r="AF16" s="632"/>
      <c r="AG16" s="632"/>
      <c r="AH16" s="632"/>
      <c r="AI16" s="632"/>
      <c r="AJ16" s="632"/>
    </row>
    <row r="17" spans="1:36" ht="14.25">
      <c r="A17" s="485"/>
      <c r="B17" s="485"/>
      <c r="C17" s="485"/>
      <c r="D17" s="485"/>
      <c r="E17" s="485"/>
      <c r="F17" s="485"/>
      <c r="G17" s="485"/>
      <c r="H17" s="485"/>
      <c r="I17" s="485"/>
      <c r="J17" s="485"/>
      <c r="K17" s="485"/>
      <c r="L17" s="485"/>
      <c r="M17" s="485"/>
      <c r="N17" s="485"/>
      <c r="O17" s="485"/>
      <c r="P17" s="485"/>
      <c r="Q17" s="485"/>
      <c r="R17" s="485"/>
      <c r="S17" s="485"/>
      <c r="T17" s="485"/>
      <c r="U17" s="632" t="str">
        <f>基本情報入力シート!M19</f>
        <v>○○ビル3Ｆ</v>
      </c>
      <c r="V17" s="632"/>
      <c r="W17" s="632"/>
      <c r="X17" s="632"/>
      <c r="Y17" s="632"/>
      <c r="Z17" s="632"/>
      <c r="AA17" s="632"/>
      <c r="AB17" s="632"/>
      <c r="AC17" s="632"/>
      <c r="AD17" s="632"/>
      <c r="AE17" s="632"/>
      <c r="AF17" s="632"/>
      <c r="AG17" s="632"/>
      <c r="AH17" s="632"/>
      <c r="AI17" s="632"/>
      <c r="AJ17" s="632"/>
    </row>
    <row r="18" spans="1:36" ht="14.25">
      <c r="A18" s="485"/>
      <c r="B18" s="485"/>
      <c r="C18" s="485"/>
      <c r="D18" s="485"/>
      <c r="E18" s="485"/>
      <c r="F18" s="485"/>
      <c r="G18" s="485"/>
      <c r="H18" s="485"/>
      <c r="I18" s="485"/>
      <c r="J18" s="485"/>
      <c r="K18" s="485"/>
      <c r="L18" s="485"/>
      <c r="M18" s="485"/>
      <c r="N18" s="485"/>
      <c r="O18" s="485"/>
      <c r="P18" s="485"/>
      <c r="Q18" s="485"/>
      <c r="R18" s="485"/>
      <c r="S18" s="485"/>
      <c r="T18" s="485"/>
      <c r="U18" s="494"/>
      <c r="V18" s="494"/>
      <c r="W18" s="494"/>
      <c r="X18" s="494"/>
      <c r="Y18" s="494"/>
      <c r="Z18" s="494"/>
      <c r="AA18" s="494"/>
      <c r="AB18" s="494"/>
      <c r="AC18" s="494"/>
      <c r="AD18" s="494"/>
      <c r="AE18" s="494"/>
      <c r="AF18" s="494"/>
      <c r="AG18" s="494"/>
      <c r="AH18" s="494"/>
      <c r="AI18" s="494"/>
      <c r="AJ18" s="494"/>
    </row>
    <row r="19" spans="1:36" ht="14.25">
      <c r="A19" s="485"/>
      <c r="B19" s="485"/>
      <c r="C19" s="485"/>
      <c r="D19" s="485"/>
      <c r="E19" s="485"/>
      <c r="F19" s="485"/>
      <c r="G19" s="485"/>
      <c r="H19" s="485"/>
      <c r="I19" s="485"/>
      <c r="J19" s="485"/>
      <c r="K19" s="485"/>
      <c r="L19" s="485"/>
      <c r="M19" s="485"/>
      <c r="N19" s="485"/>
      <c r="O19" s="485"/>
      <c r="P19" s="485"/>
      <c r="Q19" s="485"/>
      <c r="R19" s="490" t="s">
        <v>52</v>
      </c>
      <c r="S19" s="485"/>
      <c r="T19" s="485"/>
      <c r="U19" s="480"/>
      <c r="V19" s="490"/>
      <c r="W19" s="490"/>
      <c r="X19" s="490"/>
      <c r="Y19" s="490"/>
      <c r="Z19" s="493"/>
      <c r="AA19" s="493"/>
      <c r="AB19" s="487"/>
      <c r="AC19" s="488"/>
      <c r="AD19" s="493"/>
      <c r="AE19" s="487"/>
      <c r="AF19" s="488"/>
      <c r="AG19" s="493"/>
      <c r="AH19" s="487"/>
      <c r="AI19" s="488"/>
      <c r="AJ19" s="493"/>
    </row>
    <row r="20" spans="1:36" ht="14.25">
      <c r="A20" s="485"/>
      <c r="B20" s="485"/>
      <c r="C20" s="485"/>
      <c r="D20" s="485"/>
      <c r="E20" s="485"/>
      <c r="F20" s="485"/>
      <c r="G20" s="485"/>
      <c r="H20" s="485"/>
      <c r="I20" s="485"/>
      <c r="J20" s="485"/>
      <c r="K20" s="485"/>
      <c r="L20" s="485"/>
      <c r="M20" s="485"/>
      <c r="N20" s="485"/>
      <c r="O20" s="485"/>
      <c r="P20" s="485"/>
      <c r="Q20" s="485"/>
      <c r="R20" s="485"/>
      <c r="S20" s="485"/>
      <c r="T20" s="632" t="str">
        <f>基本情報入力シート!M16</f>
        <v>株式会社○○ケアサービス</v>
      </c>
      <c r="U20" s="632"/>
      <c r="V20" s="632"/>
      <c r="W20" s="632"/>
      <c r="X20" s="632"/>
      <c r="Y20" s="632"/>
      <c r="Z20" s="632"/>
      <c r="AA20" s="632"/>
      <c r="AB20" s="632"/>
      <c r="AC20" s="632"/>
      <c r="AD20" s="632"/>
      <c r="AE20" s="632"/>
      <c r="AF20" s="632"/>
      <c r="AG20" s="632"/>
      <c r="AH20" s="632"/>
      <c r="AI20" s="632"/>
      <c r="AJ20" s="632"/>
    </row>
    <row r="21" spans="1:36" ht="14.25">
      <c r="A21" s="485"/>
      <c r="B21" s="485"/>
      <c r="C21" s="485"/>
      <c r="D21" s="485"/>
      <c r="E21" s="485"/>
      <c r="F21" s="485"/>
      <c r="G21" s="485"/>
      <c r="H21" s="485"/>
      <c r="I21" s="485"/>
      <c r="J21" s="485"/>
      <c r="K21" s="485"/>
      <c r="L21" s="485"/>
      <c r="M21" s="485"/>
      <c r="N21" s="485"/>
      <c r="O21" s="485"/>
      <c r="P21" s="485"/>
      <c r="Q21" s="485"/>
      <c r="R21" s="480"/>
      <c r="S21" s="485"/>
      <c r="T21" s="485"/>
      <c r="U21" s="490"/>
      <c r="V21" s="490"/>
      <c r="W21" s="490"/>
      <c r="X21" s="490"/>
      <c r="Y21" s="490"/>
      <c r="Z21" s="493"/>
      <c r="AA21" s="493"/>
      <c r="AB21" s="487"/>
      <c r="AC21" s="488"/>
      <c r="AD21" s="493"/>
      <c r="AE21" s="487"/>
      <c r="AF21" s="488"/>
      <c r="AG21" s="493"/>
      <c r="AH21" s="487"/>
      <c r="AI21" s="488"/>
      <c r="AJ21" s="493"/>
    </row>
    <row r="22" spans="1:36" ht="14.25">
      <c r="A22" s="485"/>
      <c r="B22" s="485"/>
      <c r="C22" s="485"/>
      <c r="D22" s="485"/>
      <c r="E22" s="485"/>
      <c r="F22" s="485"/>
      <c r="G22" s="485"/>
      <c r="H22" s="485"/>
      <c r="I22" s="485"/>
      <c r="J22" s="485"/>
      <c r="K22" s="485"/>
      <c r="L22" s="485"/>
      <c r="M22" s="485"/>
      <c r="N22" s="485"/>
      <c r="O22" s="485"/>
      <c r="P22" s="485"/>
      <c r="Q22" s="485"/>
      <c r="R22" s="490" t="s">
        <v>492</v>
      </c>
      <c r="S22" s="485"/>
      <c r="T22" s="485"/>
      <c r="U22" s="480"/>
      <c r="V22" s="490"/>
      <c r="W22" s="490"/>
      <c r="X22" s="490"/>
      <c r="Y22" s="490"/>
      <c r="Z22" s="493"/>
      <c r="AA22" s="493"/>
      <c r="AB22" s="487"/>
      <c r="AC22" s="488"/>
      <c r="AD22" s="493"/>
      <c r="AE22" s="487"/>
      <c r="AF22" s="488"/>
      <c r="AG22" s="493"/>
      <c r="AH22" s="487"/>
      <c r="AI22" s="488"/>
      <c r="AJ22" s="493"/>
    </row>
    <row r="23" spans="1:36" ht="14.25">
      <c r="A23" s="485"/>
      <c r="B23" s="485"/>
      <c r="C23" s="485"/>
      <c r="D23" s="485"/>
      <c r="E23" s="485"/>
      <c r="F23" s="485"/>
      <c r="G23" s="485"/>
      <c r="H23" s="485"/>
      <c r="I23" s="485"/>
      <c r="J23" s="485"/>
      <c r="K23" s="485"/>
      <c r="L23" s="485"/>
      <c r="M23" s="485"/>
      <c r="N23" s="485"/>
      <c r="O23" s="485"/>
      <c r="P23" s="485"/>
      <c r="Q23" s="485"/>
      <c r="R23" s="485"/>
      <c r="S23" s="485"/>
      <c r="T23" s="632" t="str">
        <f>基本情報入力シート!M21</f>
        <v>広域　花子</v>
      </c>
      <c r="U23" s="632"/>
      <c r="V23" s="632"/>
      <c r="W23" s="632"/>
      <c r="X23" s="632"/>
      <c r="Y23" s="632"/>
      <c r="Z23" s="632"/>
      <c r="AA23" s="632"/>
      <c r="AB23" s="632"/>
      <c r="AC23" s="632"/>
      <c r="AD23" s="632"/>
      <c r="AE23" s="632"/>
      <c r="AF23" s="632"/>
      <c r="AG23" s="632"/>
      <c r="AH23" s="632"/>
      <c r="AI23" s="632"/>
      <c r="AJ23" s="632"/>
    </row>
    <row r="24" spans="1:36" ht="14.25">
      <c r="A24" s="485"/>
      <c r="B24" s="485"/>
      <c r="C24" s="485"/>
      <c r="D24" s="485"/>
      <c r="E24" s="485"/>
      <c r="F24" s="485"/>
      <c r="G24" s="485"/>
      <c r="H24" s="485"/>
      <c r="I24" s="485"/>
      <c r="J24" s="485"/>
      <c r="K24" s="485"/>
      <c r="L24" s="485"/>
      <c r="M24" s="485"/>
      <c r="N24" s="485"/>
      <c r="O24" s="485"/>
      <c r="P24" s="485"/>
      <c r="Q24" s="485"/>
      <c r="R24" s="485"/>
      <c r="S24" s="485"/>
      <c r="T24" s="494"/>
      <c r="U24" s="494"/>
      <c r="V24" s="494"/>
      <c r="W24" s="494"/>
      <c r="X24" s="494"/>
      <c r="Y24" s="494"/>
      <c r="Z24" s="494"/>
      <c r="AA24" s="494"/>
      <c r="AB24" s="494"/>
      <c r="AC24" s="494"/>
      <c r="AD24" s="494"/>
      <c r="AE24" s="494"/>
      <c r="AF24" s="494"/>
      <c r="AG24" s="494"/>
      <c r="AH24" s="494"/>
      <c r="AI24" s="494"/>
      <c r="AJ24" s="494"/>
    </row>
    <row r="25" spans="1:36" ht="14.25">
      <c r="A25" s="485"/>
      <c r="B25" s="485"/>
      <c r="C25" s="485"/>
      <c r="D25" s="485"/>
      <c r="E25" s="485"/>
      <c r="F25" s="485"/>
      <c r="G25" s="485"/>
      <c r="H25" s="485"/>
      <c r="I25" s="485"/>
      <c r="J25" s="485"/>
      <c r="K25" s="485"/>
      <c r="L25" s="485"/>
      <c r="M25" s="485"/>
      <c r="N25" s="485"/>
      <c r="O25" s="485"/>
      <c r="P25" s="485"/>
      <c r="Q25" s="485"/>
      <c r="R25" s="485"/>
      <c r="S25" s="485"/>
      <c r="T25" s="494"/>
      <c r="U25" s="494"/>
      <c r="V25" s="494"/>
      <c r="W25" s="494"/>
      <c r="X25" s="494"/>
      <c r="Y25" s="494"/>
      <c r="Z25" s="494"/>
      <c r="AA25" s="494"/>
      <c r="AB25" s="494"/>
      <c r="AC25" s="494"/>
      <c r="AD25" s="494"/>
      <c r="AE25" s="494"/>
      <c r="AF25" s="494"/>
      <c r="AG25" s="494"/>
      <c r="AH25" s="494"/>
      <c r="AI25" s="494"/>
      <c r="AJ25" s="494"/>
    </row>
    <row r="26" spans="1:36" ht="14.25">
      <c r="A26" s="485"/>
      <c r="B26" s="485"/>
      <c r="C26" s="485"/>
      <c r="D26" s="485"/>
      <c r="E26" s="485"/>
      <c r="F26" s="485"/>
      <c r="G26" s="485"/>
      <c r="H26" s="485"/>
      <c r="I26" s="485"/>
      <c r="J26" s="485"/>
      <c r="K26" s="485"/>
      <c r="L26" s="485"/>
      <c r="M26" s="485"/>
      <c r="N26" s="485"/>
      <c r="O26" s="485"/>
      <c r="P26" s="485"/>
      <c r="Q26" s="485"/>
      <c r="R26" s="485"/>
      <c r="S26" s="485"/>
      <c r="T26" s="485"/>
      <c r="U26" s="490"/>
      <c r="V26" s="490"/>
      <c r="W26" s="490"/>
      <c r="X26" s="490"/>
      <c r="Y26" s="490"/>
      <c r="Z26" s="493"/>
      <c r="AA26" s="493"/>
      <c r="AB26" s="487"/>
      <c r="AC26" s="488"/>
      <c r="AD26" s="493"/>
      <c r="AE26" s="487"/>
      <c r="AF26" s="488"/>
      <c r="AG26" s="493"/>
      <c r="AH26" s="487"/>
      <c r="AI26" s="488"/>
      <c r="AJ26" s="493"/>
    </row>
    <row r="27" spans="1:36" ht="14.25">
      <c r="A27" s="633" t="s">
        <v>494</v>
      </c>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row>
    <row r="28" spans="1:36" ht="14.25">
      <c r="A28" s="495"/>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row>
    <row r="29" spans="1:36" ht="14.25">
      <c r="A29" s="495"/>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row>
    <row r="30" spans="1:36" ht="14.25">
      <c r="A30" s="490"/>
      <c r="B30" s="490"/>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3"/>
      <c r="AA30" s="493"/>
      <c r="AB30" s="487"/>
      <c r="AC30" s="488"/>
      <c r="AD30" s="493"/>
      <c r="AE30" s="487"/>
      <c r="AF30" s="488"/>
      <c r="AG30" s="493"/>
      <c r="AH30" s="487"/>
      <c r="AI30" s="488"/>
      <c r="AJ30" s="493"/>
    </row>
    <row r="31" spans="1:36" ht="14.25">
      <c r="A31" s="490"/>
      <c r="B31" s="490"/>
      <c r="C31" s="490"/>
      <c r="D31" s="490" t="s">
        <v>495</v>
      </c>
      <c r="E31" s="490"/>
      <c r="F31" s="490"/>
      <c r="G31" s="490"/>
      <c r="H31" s="490"/>
      <c r="I31" s="490"/>
      <c r="J31" s="490"/>
      <c r="K31" s="490"/>
      <c r="L31" s="490"/>
      <c r="M31" s="490"/>
      <c r="N31" s="490"/>
      <c r="O31" s="490"/>
      <c r="P31" s="490"/>
      <c r="Q31" s="490"/>
      <c r="R31" s="490"/>
      <c r="S31" s="490"/>
      <c r="T31" s="490"/>
      <c r="U31" s="490"/>
      <c r="V31" s="490"/>
      <c r="W31" s="490"/>
      <c r="X31" s="490"/>
      <c r="Y31" s="490"/>
      <c r="Z31" s="493"/>
      <c r="AA31" s="493"/>
      <c r="AB31" s="487"/>
      <c r="AC31" s="488"/>
      <c r="AD31" s="493"/>
      <c r="AE31" s="487"/>
      <c r="AF31" s="488"/>
      <c r="AG31" s="493"/>
      <c r="AH31" s="487"/>
      <c r="AI31" s="488"/>
      <c r="AJ31" s="493"/>
    </row>
    <row r="32" spans="1:36" ht="14.25">
      <c r="A32" s="490"/>
      <c r="B32" s="490"/>
      <c r="C32" s="490" t="s">
        <v>498</v>
      </c>
      <c r="D32" s="490"/>
      <c r="E32" s="490"/>
      <c r="F32" s="490"/>
      <c r="G32" s="490"/>
      <c r="H32" s="490"/>
      <c r="I32" s="490"/>
      <c r="J32" s="490"/>
      <c r="K32" s="490"/>
      <c r="L32" s="490"/>
      <c r="M32" s="490"/>
      <c r="N32" s="490"/>
      <c r="O32" s="490"/>
      <c r="P32" s="490"/>
      <c r="Q32" s="490"/>
      <c r="R32" s="490"/>
      <c r="S32" s="490"/>
      <c r="T32" s="490"/>
      <c r="U32" s="490"/>
      <c r="V32" s="490"/>
      <c r="W32" s="490"/>
      <c r="X32" s="490"/>
      <c r="Y32" s="490"/>
      <c r="Z32" s="493"/>
      <c r="AA32" s="493"/>
      <c r="AB32" s="487"/>
      <c r="AC32" s="488"/>
      <c r="AD32" s="493"/>
      <c r="AE32" s="487"/>
      <c r="AF32" s="488"/>
      <c r="AG32" s="493"/>
      <c r="AH32" s="487"/>
      <c r="AI32" s="488"/>
      <c r="AJ32" s="493"/>
    </row>
    <row r="33" spans="1:36" ht="14.25">
      <c r="A33" s="490"/>
      <c r="B33" s="490"/>
      <c r="C33" s="490"/>
      <c r="D33" s="490"/>
      <c r="E33" s="490"/>
      <c r="F33" s="490"/>
      <c r="G33" s="490"/>
      <c r="H33" s="490"/>
      <c r="I33" s="490"/>
      <c r="J33" s="490"/>
      <c r="K33" s="490"/>
      <c r="L33" s="490"/>
      <c r="M33" s="490"/>
      <c r="N33" s="490"/>
      <c r="O33" s="490"/>
      <c r="P33" s="490"/>
      <c r="Q33" s="490"/>
      <c r="R33" s="490"/>
      <c r="S33" s="490"/>
      <c r="T33" s="490"/>
      <c r="U33" s="490"/>
      <c r="V33" s="490"/>
      <c r="W33" s="490"/>
      <c r="X33" s="490"/>
      <c r="Y33" s="490"/>
      <c r="Z33" s="493"/>
      <c r="AA33" s="493"/>
      <c r="AB33" s="487"/>
      <c r="AC33" s="488"/>
      <c r="AD33" s="493"/>
      <c r="AE33" s="487"/>
      <c r="AF33" s="488"/>
      <c r="AG33" s="493"/>
      <c r="AH33" s="487"/>
      <c r="AI33" s="488"/>
      <c r="AJ33" s="493"/>
    </row>
    <row r="34" spans="1:36" ht="14.25">
      <c r="A34" s="490"/>
      <c r="B34" s="490"/>
      <c r="C34" s="490"/>
      <c r="D34" s="490"/>
      <c r="E34" s="490"/>
      <c r="F34" s="490"/>
      <c r="G34" s="490"/>
      <c r="H34" s="490"/>
      <c r="I34" s="490"/>
      <c r="J34" s="490"/>
      <c r="K34" s="490"/>
      <c r="L34" s="490"/>
      <c r="M34" s="490"/>
      <c r="N34" s="490"/>
      <c r="O34" s="490"/>
      <c r="P34" s="490"/>
      <c r="Q34" s="490"/>
      <c r="R34" s="490"/>
      <c r="S34" s="490"/>
      <c r="T34" s="490"/>
      <c r="U34" s="490"/>
      <c r="V34" s="490"/>
      <c r="W34" s="490"/>
      <c r="X34" s="490"/>
      <c r="Y34" s="490"/>
      <c r="Z34" s="493"/>
      <c r="AA34" s="493"/>
      <c r="AB34" s="487"/>
      <c r="AC34" s="488"/>
      <c r="AD34" s="493"/>
      <c r="AE34" s="487"/>
      <c r="AF34" s="488"/>
      <c r="AG34" s="493"/>
      <c r="AH34" s="487"/>
      <c r="AI34" s="488"/>
      <c r="AJ34" s="493"/>
    </row>
    <row r="35" spans="1:36" ht="14.25">
      <c r="A35" s="490"/>
      <c r="B35" s="490"/>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3"/>
      <c r="AA35" s="493"/>
      <c r="AB35" s="487"/>
      <c r="AC35" s="488"/>
      <c r="AD35" s="493"/>
      <c r="AE35" s="487"/>
      <c r="AF35" s="488"/>
      <c r="AG35" s="493"/>
      <c r="AH35" s="487"/>
      <c r="AI35" s="488"/>
      <c r="AJ35" s="493"/>
    </row>
    <row r="36" spans="1:36" ht="14.25">
      <c r="A36" s="490"/>
      <c r="B36" s="490"/>
      <c r="C36" s="490"/>
      <c r="D36" s="490"/>
      <c r="E36" s="490"/>
      <c r="F36" s="490"/>
      <c r="G36" s="490"/>
      <c r="H36" s="490"/>
      <c r="I36" s="490"/>
      <c r="J36" s="490"/>
      <c r="K36" s="490"/>
      <c r="L36" s="490"/>
      <c r="M36" s="490"/>
      <c r="N36" s="490"/>
      <c r="O36" s="490"/>
      <c r="P36" s="490"/>
      <c r="Q36" s="490"/>
      <c r="R36" s="490"/>
      <c r="S36" s="490"/>
      <c r="T36" s="490"/>
      <c r="U36" s="490"/>
      <c r="V36" s="490"/>
      <c r="W36" s="490"/>
      <c r="X36" s="490"/>
      <c r="Y36" s="490"/>
      <c r="Z36" s="493"/>
      <c r="AA36" s="493"/>
      <c r="AB36" s="487"/>
      <c r="AC36" s="488"/>
      <c r="AD36" s="493"/>
      <c r="AE36" s="487"/>
      <c r="AF36" s="488"/>
      <c r="AG36" s="493"/>
      <c r="AH36" s="487"/>
      <c r="AI36" s="488"/>
      <c r="AJ36" s="493"/>
    </row>
    <row r="37" spans="1:36" ht="14.25">
      <c r="A37" s="490"/>
      <c r="B37" s="490"/>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3"/>
      <c r="AA37" s="493"/>
      <c r="AB37" s="487"/>
      <c r="AC37" s="488"/>
      <c r="AD37" s="493"/>
      <c r="AE37" s="487"/>
      <c r="AF37" s="488"/>
      <c r="AG37" s="493"/>
      <c r="AH37" s="487"/>
      <c r="AI37" s="488"/>
      <c r="AJ37" s="493"/>
    </row>
    <row r="38" spans="1:36" ht="14.25">
      <c r="A38" s="490"/>
      <c r="B38" s="490"/>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3"/>
      <c r="AA38" s="493"/>
      <c r="AB38" s="487"/>
      <c r="AC38" s="488"/>
      <c r="AD38" s="493"/>
      <c r="AE38" s="487"/>
      <c r="AF38" s="488"/>
      <c r="AG38" s="493"/>
      <c r="AH38" s="487"/>
      <c r="AI38" s="488"/>
      <c r="AJ38" s="493"/>
    </row>
    <row r="39" spans="1:36" ht="14.25">
      <c r="A39" s="490"/>
      <c r="B39" s="490"/>
      <c r="C39" s="490"/>
      <c r="D39" s="490"/>
      <c r="E39" s="490"/>
      <c r="F39" s="490"/>
      <c r="G39" s="490"/>
      <c r="H39" s="490"/>
      <c r="I39" s="490"/>
      <c r="J39" s="490"/>
      <c r="K39" s="490"/>
      <c r="L39" s="490"/>
      <c r="M39" s="490"/>
      <c r="N39" s="490"/>
      <c r="O39" s="490"/>
      <c r="P39" s="490"/>
      <c r="Q39" s="490"/>
      <c r="R39" s="490"/>
      <c r="S39" s="490"/>
      <c r="T39" s="490"/>
      <c r="U39" s="490"/>
      <c r="V39" s="490"/>
      <c r="W39" s="490"/>
      <c r="X39" s="490"/>
      <c r="Y39" s="490"/>
      <c r="Z39" s="493"/>
      <c r="AA39" s="493"/>
      <c r="AB39" s="487"/>
      <c r="AC39" s="488"/>
      <c r="AD39" s="493"/>
      <c r="AE39" s="487"/>
      <c r="AF39" s="488"/>
      <c r="AG39" s="493"/>
      <c r="AH39" s="487"/>
      <c r="AI39" s="488"/>
      <c r="AJ39" s="493"/>
    </row>
    <row r="40" spans="1:36" ht="14.25">
      <c r="A40" s="490"/>
      <c r="B40" s="490"/>
      <c r="C40" s="490"/>
      <c r="D40" s="490"/>
      <c r="E40" s="490"/>
      <c r="F40" s="490"/>
      <c r="G40" s="490"/>
      <c r="H40" s="490"/>
      <c r="I40" s="490"/>
      <c r="J40" s="490"/>
      <c r="K40" s="490"/>
      <c r="L40" s="490"/>
      <c r="M40" s="490"/>
      <c r="N40" s="490"/>
      <c r="O40" s="490"/>
      <c r="P40" s="490"/>
      <c r="Q40" s="490"/>
      <c r="R40" s="490"/>
      <c r="S40" s="490"/>
      <c r="T40" s="490"/>
      <c r="U40" s="490"/>
      <c r="V40" s="490"/>
      <c r="W40" s="490"/>
      <c r="X40" s="490"/>
      <c r="Y40" s="490"/>
      <c r="Z40" s="493"/>
      <c r="AA40" s="493"/>
      <c r="AB40" s="487"/>
      <c r="AC40" s="488"/>
      <c r="AD40" s="493"/>
      <c r="AE40" s="487"/>
      <c r="AF40" s="488"/>
      <c r="AG40" s="493"/>
      <c r="AH40" s="487"/>
      <c r="AI40" s="488"/>
      <c r="AJ40" s="493"/>
    </row>
    <row r="41" spans="1:36" ht="14.25">
      <c r="A41" s="490"/>
      <c r="B41" s="490"/>
      <c r="C41" s="490"/>
      <c r="D41" s="490"/>
      <c r="E41" s="490"/>
      <c r="F41" s="490"/>
      <c r="G41" s="490"/>
      <c r="H41" s="490"/>
      <c r="I41" s="490"/>
      <c r="J41" s="490"/>
      <c r="K41" s="490"/>
      <c r="L41" s="490"/>
      <c r="M41" s="490"/>
      <c r="N41" s="490"/>
      <c r="O41" s="490"/>
      <c r="P41" s="490"/>
      <c r="Q41" s="490"/>
      <c r="R41" s="490"/>
      <c r="S41" s="490"/>
      <c r="T41" s="490"/>
      <c r="U41" s="490"/>
      <c r="V41" s="490"/>
      <c r="W41" s="490"/>
      <c r="X41" s="490"/>
      <c r="Y41" s="490"/>
      <c r="Z41" s="493"/>
      <c r="AA41" s="493"/>
      <c r="AB41" s="487"/>
      <c r="AC41" s="488"/>
      <c r="AD41" s="493"/>
      <c r="AE41" s="487"/>
      <c r="AF41" s="488"/>
      <c r="AG41" s="493"/>
      <c r="AH41" s="487"/>
      <c r="AI41" s="488"/>
      <c r="AJ41" s="493"/>
    </row>
    <row r="42" spans="1:36" ht="14.25">
      <c r="A42" s="490"/>
      <c r="B42" s="490"/>
      <c r="C42" s="490"/>
      <c r="D42" s="490"/>
      <c r="E42" s="490"/>
      <c r="F42" s="490"/>
      <c r="G42" s="490"/>
      <c r="H42" s="490"/>
      <c r="I42" s="490"/>
      <c r="J42" s="490"/>
      <c r="K42" s="490"/>
      <c r="L42" s="490"/>
      <c r="M42" s="490"/>
      <c r="N42" s="490"/>
      <c r="O42" s="490"/>
      <c r="P42" s="490"/>
      <c r="Q42" s="490"/>
      <c r="R42" s="490"/>
      <c r="S42" s="490"/>
      <c r="T42" s="490"/>
      <c r="U42" s="490"/>
      <c r="V42" s="490"/>
      <c r="W42" s="490"/>
      <c r="X42" s="490"/>
      <c r="Y42" s="490"/>
      <c r="Z42" s="493"/>
      <c r="AA42" s="493"/>
      <c r="AB42" s="487"/>
      <c r="AC42" s="488"/>
      <c r="AD42" s="493"/>
      <c r="AE42" s="487"/>
      <c r="AF42" s="488"/>
      <c r="AG42" s="493"/>
      <c r="AH42" s="487"/>
      <c r="AI42" s="488"/>
      <c r="AJ42" s="493"/>
    </row>
    <row r="43" spans="1:36" ht="18" customHeight="1">
      <c r="A43" s="490"/>
      <c r="B43" s="490"/>
      <c r="C43" s="490"/>
      <c r="D43" s="490"/>
      <c r="E43" s="490"/>
      <c r="F43" s="490"/>
      <c r="G43" s="490"/>
      <c r="H43" s="490"/>
      <c r="I43" s="490"/>
      <c r="J43" s="490"/>
      <c r="K43" s="490"/>
      <c r="L43" s="490"/>
      <c r="M43" s="490"/>
      <c r="N43" s="490"/>
      <c r="O43" s="490"/>
      <c r="P43" s="490"/>
      <c r="Q43" s="490"/>
      <c r="R43" s="490"/>
      <c r="S43" s="634" t="s">
        <v>52</v>
      </c>
      <c r="T43" s="634"/>
      <c r="U43" s="634"/>
      <c r="V43" s="634"/>
      <c r="W43" s="635" t="str">
        <f>基本情報入力シート!M16</f>
        <v>株式会社○○ケアサービス</v>
      </c>
      <c r="X43" s="635"/>
      <c r="Y43" s="635"/>
      <c r="Z43" s="635"/>
      <c r="AA43" s="635"/>
      <c r="AB43" s="635"/>
      <c r="AC43" s="635"/>
      <c r="AD43" s="635"/>
      <c r="AE43" s="635"/>
      <c r="AF43" s="635"/>
      <c r="AG43" s="635"/>
      <c r="AH43" s="635"/>
      <c r="AI43" s="488"/>
      <c r="AJ43" s="493"/>
    </row>
    <row r="44" spans="1:36" ht="18" customHeight="1">
      <c r="A44" s="490"/>
      <c r="B44" s="490"/>
      <c r="C44" s="490"/>
      <c r="D44" s="490"/>
      <c r="E44" s="490"/>
      <c r="F44" s="490"/>
      <c r="G44" s="490"/>
      <c r="H44" s="490"/>
      <c r="I44" s="490"/>
      <c r="J44" s="490"/>
      <c r="K44" s="490"/>
      <c r="L44" s="490"/>
      <c r="M44" s="490"/>
      <c r="N44" s="490"/>
      <c r="O44" s="490"/>
      <c r="P44" s="490"/>
      <c r="Q44" s="490"/>
      <c r="R44" s="490"/>
      <c r="S44" s="634" t="s">
        <v>496</v>
      </c>
      <c r="T44" s="634"/>
      <c r="U44" s="634"/>
      <c r="V44" s="634"/>
      <c r="W44" s="635" t="str">
        <f>基本情報入力シート!M23</f>
        <v>広域　太郎</v>
      </c>
      <c r="X44" s="635"/>
      <c r="Y44" s="635"/>
      <c r="Z44" s="635"/>
      <c r="AA44" s="635"/>
      <c r="AB44" s="635"/>
      <c r="AC44" s="635"/>
      <c r="AD44" s="635"/>
      <c r="AE44" s="635"/>
      <c r="AF44" s="635"/>
      <c r="AG44" s="635"/>
      <c r="AH44" s="635"/>
      <c r="AI44" s="488"/>
      <c r="AJ44" s="493"/>
    </row>
    <row r="45" spans="1:36" ht="18" customHeight="1">
      <c r="A45" s="490"/>
      <c r="B45" s="490"/>
      <c r="C45" s="490"/>
      <c r="D45" s="490"/>
      <c r="E45" s="490"/>
      <c r="F45" s="490"/>
      <c r="G45" s="490"/>
      <c r="H45" s="490"/>
      <c r="I45" s="490"/>
      <c r="J45" s="490"/>
      <c r="K45" s="490"/>
      <c r="L45" s="490"/>
      <c r="M45" s="490"/>
      <c r="N45" s="490"/>
      <c r="O45" s="490"/>
      <c r="P45" s="490"/>
      <c r="Q45" s="490"/>
      <c r="R45" s="490"/>
      <c r="S45" s="634" t="s">
        <v>23</v>
      </c>
      <c r="T45" s="634"/>
      <c r="U45" s="634"/>
      <c r="V45" s="634"/>
      <c r="W45" s="635" t="str">
        <f>基本情報入力シート!M24</f>
        <v>072-493-2023</v>
      </c>
      <c r="X45" s="635"/>
      <c r="Y45" s="635"/>
      <c r="Z45" s="635"/>
      <c r="AA45" s="635"/>
      <c r="AB45" s="635"/>
      <c r="AC45" s="635"/>
      <c r="AD45" s="635"/>
      <c r="AE45" s="635"/>
      <c r="AF45" s="635"/>
      <c r="AG45" s="635"/>
      <c r="AH45" s="635"/>
      <c r="AI45" s="488"/>
      <c r="AJ45" s="493"/>
    </row>
    <row r="46" spans="1:36" ht="18" customHeight="1">
      <c r="A46" s="490"/>
      <c r="B46" s="490"/>
      <c r="C46" s="490"/>
      <c r="D46" s="490"/>
      <c r="E46" s="490"/>
      <c r="F46" s="490"/>
      <c r="G46" s="490"/>
      <c r="H46" s="490"/>
      <c r="I46" s="490"/>
      <c r="J46" s="490"/>
      <c r="K46" s="490"/>
      <c r="L46" s="490"/>
      <c r="M46" s="490"/>
      <c r="N46" s="490"/>
      <c r="O46" s="490"/>
      <c r="P46" s="490"/>
      <c r="Q46" s="490"/>
      <c r="R46" s="490"/>
      <c r="S46" s="634" t="s">
        <v>497</v>
      </c>
      <c r="T46" s="634"/>
      <c r="U46" s="634"/>
      <c r="V46" s="634"/>
      <c r="W46" s="635" t="str">
        <f>基本情報入力シート!M25</f>
        <v>072-462-7780</v>
      </c>
      <c r="X46" s="635"/>
      <c r="Y46" s="635"/>
      <c r="Z46" s="635"/>
      <c r="AA46" s="635"/>
      <c r="AB46" s="635"/>
      <c r="AC46" s="635"/>
      <c r="AD46" s="635"/>
      <c r="AE46" s="635"/>
      <c r="AF46" s="635"/>
      <c r="AG46" s="635"/>
      <c r="AH46" s="635"/>
      <c r="AI46" s="488"/>
      <c r="AJ46" s="493"/>
    </row>
    <row r="47" spans="1:36" ht="14.25">
      <c r="A47" s="490"/>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3"/>
      <c r="AA47" s="493"/>
      <c r="AB47" s="487"/>
      <c r="AC47" s="488"/>
      <c r="AD47" s="493"/>
      <c r="AE47" s="487"/>
      <c r="AF47" s="488"/>
      <c r="AG47" s="493"/>
      <c r="AH47" s="487"/>
      <c r="AI47" s="488"/>
      <c r="AJ47" s="493"/>
    </row>
    <row r="48" spans="1:36" ht="14.25">
      <c r="A48" s="490"/>
      <c r="B48" s="490"/>
      <c r="C48" s="490"/>
      <c r="D48" s="490"/>
      <c r="E48" s="490"/>
      <c r="F48" s="490"/>
      <c r="G48" s="490"/>
      <c r="H48" s="490"/>
      <c r="I48" s="490"/>
      <c r="J48" s="490"/>
      <c r="K48" s="490"/>
      <c r="L48" s="490"/>
      <c r="M48" s="490"/>
      <c r="N48" s="490"/>
      <c r="O48" s="490"/>
      <c r="P48" s="490"/>
      <c r="Q48" s="490"/>
      <c r="R48" s="490"/>
      <c r="S48" s="490"/>
      <c r="T48" s="490"/>
      <c r="U48" s="490"/>
      <c r="V48" s="490"/>
      <c r="W48" s="490"/>
      <c r="X48" s="490"/>
      <c r="Y48" s="490"/>
      <c r="Z48" s="493"/>
      <c r="AA48" s="493"/>
      <c r="AB48" s="487"/>
      <c r="AC48" s="488"/>
      <c r="AD48" s="493"/>
      <c r="AE48" s="487"/>
      <c r="AF48" s="488"/>
      <c r="AG48" s="493"/>
      <c r="AH48" s="487"/>
      <c r="AI48" s="488"/>
      <c r="AJ48" s="493"/>
    </row>
    <row r="49" spans="1:36" ht="14.25">
      <c r="A49" s="490"/>
      <c r="B49" s="490"/>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3"/>
      <c r="AA49" s="493"/>
      <c r="AB49" s="487"/>
      <c r="AC49" s="488"/>
      <c r="AD49" s="493"/>
      <c r="AE49" s="487"/>
      <c r="AF49" s="488"/>
      <c r="AG49" s="493"/>
      <c r="AH49" s="487"/>
      <c r="AI49" s="488"/>
      <c r="AJ49" s="493"/>
    </row>
    <row r="50" spans="1:36" ht="14.25">
      <c r="A50" s="490"/>
      <c r="B50" s="490"/>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3"/>
      <c r="AA50" s="493"/>
      <c r="AB50" s="487"/>
      <c r="AC50" s="488"/>
      <c r="AD50" s="493"/>
      <c r="AE50" s="487"/>
      <c r="AF50" s="488"/>
      <c r="AG50" s="493"/>
      <c r="AH50" s="487"/>
      <c r="AI50" s="488"/>
      <c r="AJ50" s="493"/>
    </row>
    <row r="51" spans="1:36" ht="14.25">
      <c r="A51" s="490"/>
      <c r="B51" s="490"/>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3"/>
      <c r="AA51" s="493"/>
      <c r="AB51" s="487"/>
      <c r="AC51" s="488"/>
      <c r="AD51" s="493"/>
      <c r="AE51" s="487"/>
      <c r="AF51" s="488"/>
      <c r="AG51" s="493"/>
      <c r="AH51" s="487"/>
      <c r="AI51" s="488"/>
      <c r="AJ51" s="493"/>
    </row>
    <row r="52" spans="1:36" ht="14.25">
      <c r="A52" s="490"/>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3"/>
      <c r="AA52" s="493"/>
      <c r="AB52" s="487"/>
      <c r="AC52" s="488"/>
      <c r="AD52" s="493"/>
      <c r="AE52" s="487"/>
      <c r="AF52" s="488"/>
      <c r="AG52" s="493"/>
      <c r="AH52" s="487"/>
      <c r="AI52" s="488"/>
      <c r="AJ52" s="493"/>
    </row>
    <row r="53" spans="1:36" ht="14.25">
      <c r="A53" s="490"/>
      <c r="B53" s="490"/>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3"/>
      <c r="AA53" s="493"/>
      <c r="AB53" s="487"/>
      <c r="AC53" s="488"/>
      <c r="AD53" s="493"/>
      <c r="AE53" s="487"/>
      <c r="AF53" s="488"/>
      <c r="AG53" s="493"/>
      <c r="AH53" s="487"/>
      <c r="AI53" s="488"/>
      <c r="AJ53" s="493"/>
    </row>
    <row r="54" spans="1:36" ht="14.25">
      <c r="A54" s="490"/>
      <c r="B54" s="490"/>
      <c r="C54" s="490"/>
      <c r="D54" s="490"/>
      <c r="E54" s="490"/>
      <c r="F54" s="490"/>
      <c r="G54" s="490"/>
      <c r="H54" s="490"/>
      <c r="I54" s="490"/>
      <c r="J54" s="490"/>
      <c r="K54" s="490"/>
      <c r="L54" s="490"/>
      <c r="M54" s="490"/>
      <c r="N54" s="490"/>
      <c r="O54" s="490"/>
      <c r="P54" s="490"/>
      <c r="Q54" s="490"/>
      <c r="R54" s="490"/>
      <c r="S54" s="490"/>
      <c r="T54" s="490"/>
      <c r="U54" s="490"/>
      <c r="V54" s="490"/>
      <c r="W54" s="490"/>
      <c r="X54" s="490"/>
      <c r="Y54" s="490"/>
      <c r="Z54" s="493"/>
      <c r="AA54" s="493"/>
      <c r="AB54" s="487"/>
      <c r="AC54" s="488"/>
      <c r="AD54" s="493"/>
      <c r="AE54" s="487"/>
      <c r="AF54" s="488"/>
      <c r="AG54" s="493"/>
      <c r="AH54" s="487"/>
      <c r="AI54" s="488"/>
      <c r="AJ54" s="493"/>
    </row>
    <row r="55" spans="1:36" ht="14.25">
      <c r="A55" s="490"/>
      <c r="B55" s="490"/>
      <c r="C55" s="490"/>
      <c r="D55" s="490"/>
      <c r="E55" s="490"/>
      <c r="F55" s="490"/>
      <c r="G55" s="490"/>
      <c r="H55" s="490"/>
      <c r="I55" s="490"/>
      <c r="J55" s="490"/>
      <c r="K55" s="490"/>
      <c r="L55" s="490"/>
      <c r="M55" s="490"/>
      <c r="N55" s="490"/>
      <c r="O55" s="490"/>
      <c r="P55" s="490"/>
      <c r="Q55" s="490"/>
      <c r="R55" s="490"/>
      <c r="S55" s="490"/>
      <c r="T55" s="490"/>
      <c r="U55" s="490"/>
      <c r="V55" s="490"/>
      <c r="W55" s="490"/>
      <c r="X55" s="490"/>
      <c r="Y55" s="490"/>
      <c r="Z55" s="493"/>
      <c r="AA55" s="493"/>
      <c r="AB55" s="487"/>
      <c r="AC55" s="488"/>
      <c r="AD55" s="493"/>
      <c r="AE55" s="487"/>
      <c r="AF55" s="488"/>
      <c r="AG55" s="493"/>
      <c r="AH55" s="487"/>
      <c r="AI55" s="488"/>
      <c r="AJ55" s="493"/>
    </row>
    <row r="56" spans="1:36" ht="14.25">
      <c r="A56" s="478"/>
      <c r="B56" s="478"/>
      <c r="C56" s="478"/>
      <c r="D56" s="478"/>
      <c r="E56" s="478"/>
      <c r="F56" s="478"/>
      <c r="G56" s="478"/>
      <c r="H56" s="478"/>
      <c r="I56" s="478"/>
      <c r="J56" s="478"/>
      <c r="K56" s="478"/>
      <c r="L56" s="478"/>
      <c r="M56" s="478"/>
      <c r="N56" s="478"/>
      <c r="O56" s="478"/>
      <c r="P56" s="478"/>
      <c r="Q56" s="478"/>
      <c r="R56" s="478"/>
      <c r="S56" s="478"/>
      <c r="T56" s="478"/>
      <c r="U56" s="478"/>
      <c r="V56" s="478"/>
      <c r="W56" s="478"/>
      <c r="X56" s="478"/>
      <c r="Y56" s="478"/>
      <c r="Z56" s="479"/>
      <c r="AA56" s="479"/>
      <c r="AB56" s="477"/>
      <c r="AC56" s="463"/>
      <c r="AD56" s="479"/>
      <c r="AE56" s="477"/>
      <c r="AF56" s="463"/>
      <c r="AG56" s="479"/>
      <c r="AH56" s="477"/>
      <c r="AI56" s="463"/>
      <c r="AJ56" s="479"/>
    </row>
    <row r="57" spans="1:36" ht="14.25">
      <c r="A57" s="478"/>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9"/>
      <c r="AA57" s="479"/>
      <c r="AB57" s="477"/>
      <c r="AC57" s="463"/>
      <c r="AD57" s="479"/>
      <c r="AE57" s="477"/>
      <c r="AF57" s="463"/>
      <c r="AG57" s="479"/>
      <c r="AH57" s="477"/>
      <c r="AI57" s="463"/>
      <c r="AJ57" s="479"/>
    </row>
    <row r="58" spans="1:36" ht="14.25">
      <c r="A58" s="478"/>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9"/>
      <c r="AA58" s="479"/>
      <c r="AB58" s="477"/>
      <c r="AC58" s="463"/>
      <c r="AD58" s="479"/>
      <c r="AE58" s="477"/>
      <c r="AF58" s="463"/>
      <c r="AG58" s="479"/>
      <c r="AH58" s="477"/>
      <c r="AI58" s="463"/>
      <c r="AJ58" s="479"/>
    </row>
    <row r="59" spans="1:36" ht="14.25">
      <c r="A59" s="478"/>
      <c r="B59" s="478"/>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9"/>
      <c r="AA59" s="479"/>
      <c r="AB59" s="477"/>
      <c r="AC59" s="463"/>
      <c r="AD59" s="479"/>
      <c r="AE59" s="477"/>
      <c r="AF59" s="463"/>
      <c r="AG59" s="479"/>
      <c r="AH59" s="477"/>
      <c r="AI59" s="463"/>
      <c r="AJ59" s="479"/>
    </row>
    <row r="60" spans="1:36" ht="14.25">
      <c r="A60" s="476"/>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64"/>
      <c r="AA60" s="464"/>
      <c r="AB60" s="477"/>
      <c r="AC60" s="463"/>
      <c r="AD60" s="464"/>
      <c r="AE60" s="477"/>
      <c r="AF60" s="463"/>
      <c r="AG60" s="464"/>
      <c r="AH60" s="477"/>
      <c r="AI60" s="463"/>
      <c r="AJ60" s="464"/>
    </row>
    <row r="61" spans="1:36" ht="14.25">
      <c r="A61" s="476"/>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64"/>
      <c r="AA61" s="464"/>
      <c r="AB61" s="477"/>
      <c r="AC61" s="463"/>
      <c r="AD61" s="464"/>
      <c r="AE61" s="477"/>
      <c r="AF61" s="463"/>
      <c r="AG61" s="464"/>
      <c r="AH61" s="477"/>
      <c r="AI61" s="463"/>
      <c r="AJ61" s="464"/>
    </row>
    <row r="62" spans="1:36" ht="14.25">
      <c r="A62" s="476"/>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64"/>
      <c r="AA62" s="464"/>
      <c r="AB62" s="477"/>
      <c r="AC62" s="463"/>
      <c r="AD62" s="464"/>
      <c r="AE62" s="477"/>
      <c r="AF62" s="463"/>
      <c r="AG62" s="464"/>
      <c r="AH62" s="477"/>
      <c r="AI62" s="463"/>
      <c r="AJ62" s="464"/>
    </row>
    <row r="63" spans="1:36" ht="14.25">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64"/>
      <c r="AA63" s="464"/>
      <c r="AB63" s="477"/>
      <c r="AC63" s="463"/>
      <c r="AD63" s="464"/>
      <c r="AE63" s="477"/>
      <c r="AF63" s="463"/>
      <c r="AG63" s="464"/>
      <c r="AH63" s="477"/>
      <c r="AI63" s="463"/>
      <c r="AJ63" s="464"/>
    </row>
    <row r="64" spans="1:36" ht="14.25">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64"/>
      <c r="AA64" s="464"/>
      <c r="AB64" s="477"/>
      <c r="AC64" s="463"/>
      <c r="AD64" s="464"/>
      <c r="AE64" s="477"/>
      <c r="AF64" s="463"/>
      <c r="AG64" s="464"/>
      <c r="AH64" s="477"/>
      <c r="AI64" s="463"/>
      <c r="AJ64" s="464"/>
    </row>
    <row r="65" spans="1:36" ht="14.25">
      <c r="A65" s="476"/>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64"/>
      <c r="AA65" s="464"/>
      <c r="AB65" s="477"/>
      <c r="AC65" s="463"/>
      <c r="AD65" s="464"/>
      <c r="AE65" s="477"/>
      <c r="AF65" s="463"/>
      <c r="AG65" s="464"/>
      <c r="AH65" s="477"/>
      <c r="AI65" s="463"/>
      <c r="AJ65" s="464"/>
    </row>
    <row r="66" spans="1:36" ht="14.25">
      <c r="A66" s="476"/>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64"/>
      <c r="AA66" s="464"/>
      <c r="AB66" s="477"/>
      <c r="AC66" s="463"/>
      <c r="AD66" s="464"/>
      <c r="AE66" s="477"/>
      <c r="AF66" s="463"/>
      <c r="AG66" s="464"/>
      <c r="AH66" s="477"/>
      <c r="AI66" s="463"/>
      <c r="AJ66" s="464"/>
    </row>
    <row r="67" spans="1:36">
      <c r="A67" s="453"/>
      <c r="B67" s="453"/>
      <c r="C67" s="453"/>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row>
  </sheetData>
  <mergeCells count="16">
    <mergeCell ref="S46:V46"/>
    <mergeCell ref="W43:AH43"/>
    <mergeCell ref="W44:AH44"/>
    <mergeCell ref="W45:AH45"/>
    <mergeCell ref="W46:AH46"/>
    <mergeCell ref="S44:V44"/>
    <mergeCell ref="T20:AJ20"/>
    <mergeCell ref="T23:AJ23"/>
    <mergeCell ref="A27:AJ27"/>
    <mergeCell ref="S43:V43"/>
    <mergeCell ref="S45:V45"/>
    <mergeCell ref="AB4:AC4"/>
    <mergeCell ref="AE4:AF4"/>
    <mergeCell ref="AH4:AI4"/>
    <mergeCell ref="T16:AJ16"/>
    <mergeCell ref="U17:AJ17"/>
  </mergeCells>
  <phoneticPr fontId="3"/>
  <dataValidations count="1">
    <dataValidation imeMode="halfAlpha" allowBlank="1" showInputMessage="1" showErrorMessage="1" sqref="AH47:AH66 AB47:AC66 AB4:AC15 AH4:AI15 AE4:AF15 AH19:AI19 AE19:AF19 AB19:AC19 AB21:AC22 AH21:AI22 AE21:AF22 AE26:AF26 AB26:AC26 AH26:AI26 AI30:AI66 AH30:AH42 AE30:AF42 AB30:AC42 AE47:AF66"/>
  </dataValidations>
  <pageMargins left="0.70866141732283472" right="0.70866141732283472" top="0.74803149606299213" bottom="0.74803149606299213" header="0.31496062992125984" footer="0.31496062992125984"/>
  <pageSetup paperSize="9" scale="9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3</xdr:col>
                    <xdr:colOff>180975</xdr:colOff>
                    <xdr:row>6</xdr:row>
                    <xdr:rowOff>0</xdr:rowOff>
                  </from>
                  <to>
                    <xdr:col>5</xdr:col>
                    <xdr:colOff>0</xdr:colOff>
                    <xdr:row>7</xdr:row>
                    <xdr:rowOff>9525</xdr:rowOff>
                  </to>
                </anchor>
              </controlPr>
            </control>
          </mc:Choice>
        </mc:AlternateContent>
        <mc:AlternateContent xmlns:mc="http://schemas.openxmlformats.org/markup-compatibility/2006">
          <mc:Choice Requires="x14">
            <control shapeId="24592" r:id="rId5" name="Check Box 16">
              <controlPr defaultSize="0" autoFill="0" autoLine="0" autoPict="0">
                <anchor moveWithCells="1">
                  <from>
                    <xdr:col>3</xdr:col>
                    <xdr:colOff>180975</xdr:colOff>
                    <xdr:row>6</xdr:row>
                    <xdr:rowOff>171450</xdr:rowOff>
                  </from>
                  <to>
                    <xdr:col>5</xdr:col>
                    <xdr:colOff>0</xdr:colOff>
                    <xdr:row>8</xdr:row>
                    <xdr:rowOff>0</xdr:rowOff>
                  </to>
                </anchor>
              </controlPr>
            </control>
          </mc:Choice>
        </mc:AlternateContent>
        <mc:AlternateContent xmlns:mc="http://schemas.openxmlformats.org/markup-compatibility/2006">
          <mc:Choice Requires="x14">
            <control shapeId="24593" r:id="rId6" name="Check Box 17">
              <controlPr defaultSize="0" autoFill="0" autoLine="0" autoPict="0">
                <anchor moveWithCells="1">
                  <from>
                    <xdr:col>3</xdr:col>
                    <xdr:colOff>180975</xdr:colOff>
                    <xdr:row>8</xdr:row>
                    <xdr:rowOff>9525</xdr:rowOff>
                  </from>
                  <to>
                    <xdr:col>5</xdr:col>
                    <xdr:colOff>0</xdr:colOff>
                    <xdr:row>8</xdr:row>
                    <xdr:rowOff>200025</xdr:rowOff>
                  </to>
                </anchor>
              </controlPr>
            </control>
          </mc:Choice>
        </mc:AlternateContent>
        <mc:AlternateContent xmlns:mc="http://schemas.openxmlformats.org/markup-compatibility/2006">
          <mc:Choice Requires="x14">
            <control shapeId="24594" r:id="rId7" name="Check Box 18">
              <controlPr defaultSize="0" autoFill="0" autoLine="0" autoPict="0">
                <anchor moveWithCells="1">
                  <from>
                    <xdr:col>3</xdr:col>
                    <xdr:colOff>180975</xdr:colOff>
                    <xdr:row>8</xdr:row>
                    <xdr:rowOff>209550</xdr:rowOff>
                  </from>
                  <to>
                    <xdr:col>5</xdr:col>
                    <xdr:colOff>0</xdr:colOff>
                    <xdr:row>10</xdr:row>
                    <xdr:rowOff>0</xdr:rowOff>
                  </to>
                </anchor>
              </controlPr>
            </control>
          </mc:Choice>
        </mc:AlternateContent>
        <mc:AlternateContent xmlns:mc="http://schemas.openxmlformats.org/markup-compatibility/2006">
          <mc:Choice Requires="x14">
            <control shapeId="24596" r:id="rId8" name="Check Box 20">
              <controlPr defaultSize="0" autoFill="0" autoLine="0" autoPict="0">
                <anchor moveWithCells="1">
                  <from>
                    <xdr:col>3</xdr:col>
                    <xdr:colOff>180975</xdr:colOff>
                    <xdr:row>10</xdr:row>
                    <xdr:rowOff>0</xdr:rowOff>
                  </from>
                  <to>
                    <xdr:col>5</xdr:col>
                    <xdr:colOff>0</xdr:colOff>
                    <xdr:row>11</xdr:row>
                    <xdr:rowOff>9525</xdr:rowOff>
                  </to>
                </anchor>
              </controlPr>
            </control>
          </mc:Choice>
        </mc:AlternateContent>
        <mc:AlternateContent xmlns:mc="http://schemas.openxmlformats.org/markup-compatibility/2006">
          <mc:Choice Requires="x14">
            <control shapeId="24598" r:id="rId9" name="Check Box 22">
              <controlPr defaultSize="0" autoFill="0" autoLine="0" autoPict="0">
                <anchor moveWithCells="1">
                  <from>
                    <xdr:col>3</xdr:col>
                    <xdr:colOff>180975</xdr:colOff>
                    <xdr:row>10</xdr:row>
                    <xdr:rowOff>171450</xdr:rowOff>
                  </from>
                  <to>
                    <xdr:col>5</xdr:col>
                    <xdr:colOff>0</xdr:colOff>
                    <xdr:row>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158"/>
  <sheetViews>
    <sheetView view="pageBreakPreview" zoomScale="74" zoomScaleNormal="120" zoomScaleSheetLayoutView="74" workbookViewId="0">
      <selection activeCell="AZ1" sqref="AZ1"/>
    </sheetView>
  </sheetViews>
  <sheetFormatPr defaultColWidth="9" defaultRowHeight="13.5"/>
  <cols>
    <col min="1" max="1" width="2.5" style="37" customWidth="1"/>
    <col min="2" max="6" width="2.75" style="37" customWidth="1"/>
    <col min="7" max="36" width="2.5" style="37" customWidth="1"/>
    <col min="37" max="37" width="1.875" style="37" customWidth="1"/>
    <col min="38" max="38" width="2" style="37" customWidth="1"/>
    <col min="39" max="39" width="8.5" style="37" customWidth="1"/>
    <col min="40" max="40" width="9.25" style="37" customWidth="1"/>
    <col min="41" max="16384" width="9" style="37"/>
  </cols>
  <sheetData>
    <row r="1" spans="1:47">
      <c r="A1" s="85" t="s">
        <v>40</v>
      </c>
      <c r="B1" s="85"/>
      <c r="C1" s="85"/>
      <c r="D1" s="85"/>
      <c r="E1" s="85"/>
      <c r="F1" s="85"/>
      <c r="G1" s="85"/>
      <c r="H1" s="85"/>
      <c r="I1" s="85"/>
      <c r="J1" s="85"/>
      <c r="K1" s="85"/>
      <c r="L1" s="85"/>
      <c r="M1" s="85"/>
      <c r="N1" s="85"/>
      <c r="O1" s="85"/>
      <c r="P1" s="85"/>
      <c r="Q1" s="85"/>
      <c r="R1" s="85"/>
      <c r="S1" s="85"/>
      <c r="T1" s="85"/>
      <c r="U1" s="85"/>
      <c r="V1" s="85"/>
      <c r="W1" s="85"/>
      <c r="X1" s="85"/>
      <c r="Y1" s="676" t="s">
        <v>43</v>
      </c>
      <c r="Z1" s="676"/>
      <c r="AA1" s="676"/>
      <c r="AB1" s="676"/>
      <c r="AC1" s="676" t="str">
        <f>IF(基本情報入力シート!C11="","",基本情報入力シート!C11)</f>
        <v>広域福祉課</v>
      </c>
      <c r="AD1" s="676"/>
      <c r="AE1" s="676"/>
      <c r="AF1" s="676"/>
      <c r="AG1" s="676"/>
      <c r="AH1" s="676"/>
      <c r="AI1" s="676"/>
      <c r="AJ1" s="676"/>
    </row>
    <row r="2" spans="1:47">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row>
    <row r="3" spans="1:47" ht="16.5" customHeight="1">
      <c r="A3" s="689" t="s">
        <v>80</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5">
        <v>3</v>
      </c>
      <c r="AG3" s="685"/>
      <c r="AH3" s="86" t="s">
        <v>22</v>
      </c>
      <c r="AI3" s="86"/>
      <c r="AJ3" s="86"/>
    </row>
    <row r="4" spans="1:47">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row>
    <row r="5" spans="1:47" ht="0.7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row>
    <row r="6" spans="1:47">
      <c r="A6" s="85" t="s">
        <v>47</v>
      </c>
      <c r="B6" s="85"/>
      <c r="C6" s="85"/>
      <c r="D6" s="85"/>
      <c r="E6" s="85"/>
      <c r="F6" s="85"/>
      <c r="G6" s="85"/>
      <c r="H6" s="85"/>
      <c r="I6" s="85"/>
      <c r="J6" s="85"/>
      <c r="K6" s="85"/>
      <c r="L6" s="85"/>
      <c r="M6" s="85"/>
      <c r="N6" s="85"/>
      <c r="O6" s="85"/>
      <c r="P6" s="85"/>
      <c r="Q6" s="85"/>
      <c r="R6" s="87"/>
      <c r="S6" s="87"/>
      <c r="T6" s="87"/>
      <c r="U6" s="87"/>
      <c r="V6" s="87"/>
      <c r="W6" s="87"/>
      <c r="X6" s="87"/>
      <c r="Y6" s="87"/>
      <c r="Z6" s="87"/>
      <c r="AA6" s="88"/>
      <c r="AB6" s="88"/>
      <c r="AC6" s="89"/>
      <c r="AD6" s="89"/>
      <c r="AE6" s="89"/>
      <c r="AF6" s="89"/>
      <c r="AG6" s="89"/>
      <c r="AH6" s="89"/>
      <c r="AI6" s="89"/>
      <c r="AJ6" s="89"/>
    </row>
    <row r="7" spans="1:47" ht="4.5" customHeight="1">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row>
    <row r="8" spans="1:47" s="40" customFormat="1" ht="13.5" customHeight="1">
      <c r="A8" s="646" t="s">
        <v>53</v>
      </c>
      <c r="B8" s="647"/>
      <c r="C8" s="647"/>
      <c r="D8" s="647"/>
      <c r="E8" s="647"/>
      <c r="F8" s="647"/>
      <c r="G8" s="648" t="str">
        <f>IF(基本情報入力シート!M15="","",基本情報入力シート!M15)</f>
        <v>カブシキガイシャ○○ケアサービス</v>
      </c>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50"/>
    </row>
    <row r="9" spans="1:47" s="40" customFormat="1" ht="22.5" customHeight="1">
      <c r="A9" s="659" t="s">
        <v>52</v>
      </c>
      <c r="B9" s="696"/>
      <c r="C9" s="696"/>
      <c r="D9" s="696"/>
      <c r="E9" s="696"/>
      <c r="F9" s="696"/>
      <c r="G9" s="651" t="str">
        <f>IF(基本情報入力シート!M16="","",基本情報入力シート!M16)</f>
        <v>株式会社○○ケアサービス</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3"/>
    </row>
    <row r="10" spans="1:47" s="40" customFormat="1" ht="12.75" customHeight="1">
      <c r="A10" s="690" t="s">
        <v>48</v>
      </c>
      <c r="B10" s="691"/>
      <c r="C10" s="691"/>
      <c r="D10" s="691"/>
      <c r="E10" s="691"/>
      <c r="F10" s="691"/>
      <c r="G10" s="90" t="s">
        <v>1</v>
      </c>
      <c r="H10" s="697" t="str">
        <f>IF(基本情報入力シート!AC17="","",基本情報入力シート!AC17)</f>
        <v>100－1234</v>
      </c>
      <c r="I10" s="697"/>
      <c r="J10" s="697"/>
      <c r="K10" s="697"/>
      <c r="L10" s="697"/>
      <c r="M10" s="91"/>
      <c r="N10" s="92"/>
      <c r="O10" s="92"/>
      <c r="P10" s="92"/>
      <c r="Q10" s="92"/>
      <c r="R10" s="92"/>
      <c r="S10" s="92"/>
      <c r="T10" s="92"/>
      <c r="U10" s="92"/>
      <c r="V10" s="92"/>
      <c r="W10" s="92"/>
      <c r="X10" s="92"/>
      <c r="Y10" s="92"/>
      <c r="Z10" s="92"/>
      <c r="AA10" s="92"/>
      <c r="AB10" s="92"/>
      <c r="AC10" s="92"/>
      <c r="AD10" s="92"/>
      <c r="AE10" s="92"/>
      <c r="AF10" s="92"/>
      <c r="AG10" s="92"/>
      <c r="AH10" s="92"/>
      <c r="AI10" s="92"/>
      <c r="AJ10" s="93"/>
    </row>
    <row r="11" spans="1:47" s="40" customFormat="1" ht="12" customHeight="1">
      <c r="A11" s="692"/>
      <c r="B11" s="693"/>
      <c r="C11" s="693"/>
      <c r="D11" s="693"/>
      <c r="E11" s="693"/>
      <c r="F11" s="693"/>
      <c r="G11" s="738" t="str">
        <f>IF(基本情報入力シート!M18="","",基本情報入力シート!M18)</f>
        <v>泉佐野市市場東○丁目○番○号</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40"/>
    </row>
    <row r="12" spans="1:47" s="40" customFormat="1" ht="12" customHeight="1">
      <c r="A12" s="694"/>
      <c r="B12" s="695"/>
      <c r="C12" s="695"/>
      <c r="D12" s="695"/>
      <c r="E12" s="695"/>
      <c r="F12" s="695"/>
      <c r="G12" s="753" t="str">
        <f>IF(基本情報入力シート!M19="","",基本情報入力シート!M19)</f>
        <v>○○ビル3Ｆ</v>
      </c>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5"/>
    </row>
    <row r="13" spans="1:47" s="40" customFormat="1" ht="12">
      <c r="A13" s="644" t="s">
        <v>0</v>
      </c>
      <c r="B13" s="645"/>
      <c r="C13" s="645"/>
      <c r="D13" s="645"/>
      <c r="E13" s="645"/>
      <c r="F13" s="645"/>
      <c r="G13" s="654" t="str">
        <f>IF(基本情報入力シート!M22="","",基本情報入力シート!M22)</f>
        <v>コウイキ　タロウ</v>
      </c>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6"/>
      <c r="AU13" s="41"/>
    </row>
    <row r="14" spans="1:47" s="40" customFormat="1" ht="22.5" customHeight="1">
      <c r="A14" s="692" t="s">
        <v>49</v>
      </c>
      <c r="B14" s="693"/>
      <c r="C14" s="693"/>
      <c r="D14" s="693"/>
      <c r="E14" s="693"/>
      <c r="F14" s="693"/>
      <c r="G14" s="686" t="str">
        <f>IF(基本情報入力シート!M23="","",基本情報入力シート!M23)</f>
        <v>広域　太郎</v>
      </c>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8"/>
      <c r="AU14" s="41"/>
    </row>
    <row r="15" spans="1:47" s="40" customFormat="1" ht="15" customHeight="1">
      <c r="A15" s="675" t="s">
        <v>50</v>
      </c>
      <c r="B15" s="675"/>
      <c r="C15" s="675"/>
      <c r="D15" s="675"/>
      <c r="E15" s="675"/>
      <c r="F15" s="675"/>
      <c r="G15" s="658" t="s">
        <v>23</v>
      </c>
      <c r="H15" s="658"/>
      <c r="I15" s="658"/>
      <c r="J15" s="659"/>
      <c r="K15" s="670" t="str">
        <f>IF(基本情報入力シート!M24="","",基本情報入力シート!M24)</f>
        <v>072-493-2023</v>
      </c>
      <c r="L15" s="670"/>
      <c r="M15" s="670"/>
      <c r="N15" s="670"/>
      <c r="O15" s="670"/>
      <c r="P15" s="657" t="s">
        <v>24</v>
      </c>
      <c r="Q15" s="658"/>
      <c r="R15" s="658"/>
      <c r="S15" s="659"/>
      <c r="T15" s="670" t="str">
        <f>IF(基本情報入力シート!M25="","",基本情報入力シート!M25)</f>
        <v>072-462-7780</v>
      </c>
      <c r="U15" s="670"/>
      <c r="V15" s="670"/>
      <c r="W15" s="670"/>
      <c r="X15" s="670"/>
      <c r="Y15" s="657" t="s">
        <v>51</v>
      </c>
      <c r="Z15" s="658"/>
      <c r="AA15" s="658"/>
      <c r="AB15" s="659"/>
      <c r="AC15" s="671" t="str">
        <f>IF(基本情報入力シート!M26="","",基本情報入力シート!M26)</f>
        <v>aaa@aaa.aa.jp</v>
      </c>
      <c r="AD15" s="671"/>
      <c r="AE15" s="671"/>
      <c r="AF15" s="671"/>
      <c r="AG15" s="671"/>
      <c r="AH15" s="671"/>
      <c r="AI15" s="671"/>
      <c r="AJ15" s="671"/>
      <c r="AU15" s="41"/>
    </row>
    <row r="16" spans="1:47" s="40" customFormat="1" ht="12" customHeight="1" thickBot="1">
      <c r="A16" s="94"/>
      <c r="B16" s="94"/>
      <c r="C16" s="94"/>
      <c r="D16" s="94"/>
      <c r="E16" s="94"/>
      <c r="F16" s="94"/>
      <c r="G16" s="94"/>
      <c r="H16" s="94"/>
      <c r="I16" s="94"/>
      <c r="J16" s="94"/>
      <c r="K16" s="95"/>
      <c r="L16" s="95"/>
      <c r="M16" s="95"/>
      <c r="N16" s="95"/>
      <c r="O16" s="95"/>
      <c r="P16" s="95"/>
      <c r="Q16" s="95"/>
      <c r="R16" s="95"/>
      <c r="S16" s="95"/>
      <c r="T16" s="95"/>
      <c r="U16" s="95"/>
      <c r="V16" s="94"/>
      <c r="W16" s="94"/>
      <c r="X16" s="94"/>
      <c r="Y16" s="94"/>
      <c r="Z16" s="95"/>
      <c r="AA16" s="95"/>
      <c r="AB16" s="95"/>
      <c r="AC16" s="95"/>
      <c r="AD16" s="95"/>
      <c r="AE16" s="95"/>
      <c r="AF16" s="95"/>
      <c r="AG16" s="95"/>
      <c r="AH16" s="95"/>
      <c r="AI16" s="95"/>
      <c r="AJ16" s="95"/>
      <c r="AU16" s="41"/>
    </row>
    <row r="17" spans="1:50" s="40" customFormat="1" ht="3.75" customHeight="1">
      <c r="A17" s="96"/>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8"/>
      <c r="AU17" s="41"/>
    </row>
    <row r="18" spans="1:50">
      <c r="A18" s="99" t="s">
        <v>398</v>
      </c>
      <c r="B18" s="100"/>
      <c r="C18" s="100"/>
      <c r="D18" s="100"/>
      <c r="E18" s="100"/>
      <c r="F18" s="100"/>
      <c r="G18" s="100"/>
      <c r="H18" s="100"/>
      <c r="I18" s="428"/>
      <c r="J18" s="428"/>
      <c r="K18" s="428"/>
      <c r="L18" s="428"/>
      <c r="M18" s="428"/>
      <c r="N18" s="428"/>
      <c r="O18" s="428"/>
      <c r="P18" s="428"/>
      <c r="Q18" s="100"/>
      <c r="R18" s="100"/>
      <c r="S18" s="100"/>
      <c r="T18" s="100"/>
      <c r="U18" s="100"/>
      <c r="V18" s="100"/>
      <c r="W18" s="100"/>
      <c r="X18" s="100"/>
      <c r="Y18" s="100"/>
      <c r="Z18" s="100"/>
      <c r="AA18" s="100"/>
      <c r="AB18" s="100"/>
      <c r="AC18" s="100"/>
      <c r="AD18" s="100"/>
      <c r="AE18" s="100"/>
      <c r="AF18" s="100"/>
      <c r="AG18" s="100"/>
      <c r="AH18" s="100"/>
      <c r="AI18" s="100"/>
      <c r="AJ18" s="101"/>
      <c r="AU18" s="42"/>
    </row>
    <row r="19" spans="1:50" ht="18" customHeight="1">
      <c r="A19" s="102"/>
      <c r="B19" s="103"/>
      <c r="C19" s="104"/>
      <c r="D19" s="105" t="s">
        <v>92</v>
      </c>
      <c r="E19" s="106"/>
      <c r="F19" s="106"/>
      <c r="G19" s="106"/>
      <c r="H19" s="106"/>
      <c r="I19" s="106"/>
      <c r="J19" s="106"/>
      <c r="K19" s="106"/>
      <c r="L19" s="106"/>
      <c r="M19" s="107"/>
      <c r="N19" s="108"/>
      <c r="O19" s="108"/>
      <c r="P19" s="109"/>
      <c r="Q19" s="88"/>
      <c r="R19" s="85"/>
      <c r="S19" s="85"/>
      <c r="T19" s="110"/>
      <c r="U19" s="111" t="s">
        <v>44</v>
      </c>
      <c r="V19" s="112"/>
      <c r="W19" s="112"/>
      <c r="X19" s="112"/>
      <c r="Y19" s="112"/>
      <c r="Z19" s="112"/>
      <c r="AA19" s="112"/>
      <c r="AB19" s="112"/>
      <c r="AC19" s="113"/>
      <c r="AD19" s="112"/>
      <c r="AE19" s="112"/>
      <c r="AF19" s="112"/>
      <c r="AG19" s="114"/>
      <c r="AH19" s="88"/>
      <c r="AI19" s="88"/>
      <c r="AJ19" s="115"/>
      <c r="AU19" s="42"/>
    </row>
    <row r="20" spans="1:50" ht="3.75" customHeight="1" thickBot="1">
      <c r="A20" s="116"/>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8"/>
      <c r="AU20" s="42"/>
    </row>
    <row r="21" spans="1:50" s="40" customFormat="1" ht="12" customHeight="1">
      <c r="A21" s="94"/>
      <c r="B21" s="94"/>
      <c r="C21" s="94"/>
      <c r="D21" s="94"/>
      <c r="E21" s="94"/>
      <c r="F21" s="94"/>
      <c r="G21" s="94"/>
      <c r="H21" s="94"/>
      <c r="I21" s="94"/>
      <c r="J21" s="94"/>
      <c r="K21" s="95"/>
      <c r="L21" s="95"/>
      <c r="M21" s="95"/>
      <c r="N21" s="95"/>
      <c r="O21" s="95"/>
      <c r="P21" s="95"/>
      <c r="Q21" s="95"/>
      <c r="R21" s="95"/>
      <c r="S21" s="95"/>
      <c r="T21" s="95"/>
      <c r="U21" s="95"/>
      <c r="V21" s="94"/>
      <c r="W21" s="94"/>
      <c r="X21" s="94"/>
      <c r="Y21" s="94"/>
      <c r="Z21" s="95"/>
      <c r="AA21" s="95"/>
      <c r="AB21" s="95"/>
      <c r="AC21" s="95"/>
      <c r="AD21" s="95"/>
      <c r="AE21" s="95"/>
      <c r="AF21" s="95"/>
      <c r="AG21" s="95"/>
      <c r="AH21" s="95"/>
      <c r="AI21" s="95"/>
      <c r="AJ21" s="95"/>
      <c r="AU21" s="41"/>
    </row>
    <row r="22" spans="1:50" s="40" customFormat="1" ht="12">
      <c r="A22" s="119" t="s">
        <v>93</v>
      </c>
      <c r="B22" s="94"/>
      <c r="C22" s="94"/>
      <c r="D22" s="94"/>
      <c r="E22" s="94"/>
      <c r="F22" s="120"/>
      <c r="G22" s="94"/>
      <c r="H22" s="94"/>
      <c r="I22" s="94"/>
      <c r="J22" s="94"/>
      <c r="K22" s="95"/>
      <c r="L22" s="121" t="s">
        <v>41</v>
      </c>
      <c r="M22" s="120"/>
      <c r="N22" s="95"/>
      <c r="O22" s="95"/>
      <c r="P22" s="95"/>
      <c r="Q22" s="95"/>
      <c r="R22" s="95"/>
      <c r="S22" s="95"/>
      <c r="T22" s="95"/>
      <c r="U22" s="95"/>
      <c r="V22" s="94"/>
      <c r="W22" s="94"/>
      <c r="X22" s="94"/>
      <c r="Y22" s="94"/>
      <c r="Z22" s="95"/>
      <c r="AA22" s="95"/>
      <c r="AB22" s="95"/>
      <c r="AC22" s="95"/>
      <c r="AD22" s="95"/>
      <c r="AE22" s="95"/>
      <c r="AF22" s="95"/>
      <c r="AG22" s="95"/>
      <c r="AH22" s="95"/>
      <c r="AI22" s="95"/>
      <c r="AJ22" s="95"/>
      <c r="AU22" s="41"/>
    </row>
    <row r="23" spans="1:50" s="40" customFormat="1" ht="56.25" customHeight="1">
      <c r="A23" s="119"/>
      <c r="B23" s="640" t="s">
        <v>350</v>
      </c>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95"/>
      <c r="AU23" s="41"/>
    </row>
    <row r="24" spans="1:50" s="40" customFormat="1" ht="15" customHeight="1" thickBot="1">
      <c r="A24" s="122"/>
      <c r="B24" s="123"/>
      <c r="C24" s="123"/>
      <c r="D24" s="123"/>
      <c r="E24" s="123"/>
      <c r="F24" s="123"/>
      <c r="G24" s="123"/>
      <c r="H24" s="123"/>
      <c r="I24" s="123"/>
      <c r="J24" s="123"/>
      <c r="K24" s="124"/>
      <c r="L24" s="124"/>
      <c r="M24" s="124"/>
      <c r="N24" s="124"/>
      <c r="O24" s="124"/>
      <c r="P24" s="124"/>
      <c r="Q24" s="124"/>
      <c r="R24" s="125"/>
      <c r="S24" s="672" t="s">
        <v>347</v>
      </c>
      <c r="T24" s="673"/>
      <c r="U24" s="673"/>
      <c r="V24" s="673"/>
      <c r="W24" s="673"/>
      <c r="X24" s="673"/>
      <c r="Y24" s="673"/>
      <c r="Z24" s="673"/>
      <c r="AA24" s="674"/>
      <c r="AB24" s="673" t="s">
        <v>196</v>
      </c>
      <c r="AC24" s="673"/>
      <c r="AD24" s="673"/>
      <c r="AE24" s="673"/>
      <c r="AF24" s="673"/>
      <c r="AG24" s="673"/>
      <c r="AH24" s="673"/>
      <c r="AI24" s="673"/>
      <c r="AJ24" s="674"/>
      <c r="AL24" s="636" t="s">
        <v>204</v>
      </c>
      <c r="AM24" s="641"/>
      <c r="AU24" s="41"/>
    </row>
    <row r="25" spans="1:50" s="40" customFormat="1" ht="15" customHeight="1" thickBot="1">
      <c r="A25" s="126" t="s">
        <v>29</v>
      </c>
      <c r="B25" s="127" t="s">
        <v>25</v>
      </c>
      <c r="C25" s="128"/>
      <c r="D25" s="667">
        <f>IF($AF$3=0,"",AF3)</f>
        <v>3</v>
      </c>
      <c r="E25" s="667"/>
      <c r="F25" s="128" t="s">
        <v>130</v>
      </c>
      <c r="G25" s="128"/>
      <c r="H25" s="128"/>
      <c r="I25" s="128"/>
      <c r="J25" s="128"/>
      <c r="K25" s="129"/>
      <c r="L25" s="129"/>
      <c r="M25" s="129"/>
      <c r="N25" s="129"/>
      <c r="O25" s="129"/>
      <c r="P25" s="129"/>
      <c r="Q25" s="129"/>
      <c r="R25" s="129"/>
      <c r="S25" s="737">
        <f>IF('別紙様式3-2'!Q7=0,"",'別紙様式3-2'!Q7)</f>
        <v>54637200</v>
      </c>
      <c r="T25" s="669"/>
      <c r="U25" s="669"/>
      <c r="V25" s="669"/>
      <c r="W25" s="669"/>
      <c r="X25" s="669"/>
      <c r="Y25" s="669"/>
      <c r="Z25" s="667" t="s">
        <v>4</v>
      </c>
      <c r="AA25" s="682"/>
      <c r="AB25" s="668">
        <f>IF('別紙様式3-2'!Q8=0,"",'別紙様式3-2'!Q8)</f>
        <v>19158216</v>
      </c>
      <c r="AC25" s="669"/>
      <c r="AD25" s="669"/>
      <c r="AE25" s="669"/>
      <c r="AF25" s="669"/>
      <c r="AG25" s="669"/>
      <c r="AH25" s="669"/>
      <c r="AI25" s="667" t="s">
        <v>4</v>
      </c>
      <c r="AJ25" s="682"/>
      <c r="AK25" s="336" t="s">
        <v>117</v>
      </c>
      <c r="AL25" s="43" t="str">
        <f>IF(S25="","",IF(S26="","",IF(S26&gt;=S25,"○","☓")))</f>
        <v>○</v>
      </c>
      <c r="AM25" s="334" t="s">
        <v>202</v>
      </c>
      <c r="AN25" s="44" t="s">
        <v>136</v>
      </c>
      <c r="AO25" s="44"/>
      <c r="AP25" s="44"/>
      <c r="AQ25" s="44"/>
      <c r="AR25" s="44"/>
      <c r="AS25" s="44"/>
      <c r="AT25" s="44"/>
      <c r="AU25" s="44"/>
      <c r="AV25" s="44"/>
      <c r="AW25" s="44"/>
      <c r="AX25" s="45"/>
    </row>
    <row r="26" spans="1:50" s="40" customFormat="1" ht="15" customHeight="1" thickBot="1">
      <c r="A26" s="130" t="s">
        <v>30</v>
      </c>
      <c r="B26" s="131" t="s">
        <v>148</v>
      </c>
      <c r="C26" s="132"/>
      <c r="D26" s="132"/>
      <c r="E26" s="132"/>
      <c r="F26" s="132"/>
      <c r="G26" s="132"/>
      <c r="H26" s="132"/>
      <c r="I26" s="132"/>
      <c r="J26" s="132"/>
      <c r="K26" s="133"/>
      <c r="L26" s="133"/>
      <c r="M26" s="133"/>
      <c r="N26" s="133"/>
      <c r="O26" s="133"/>
      <c r="P26" s="133"/>
      <c r="Q26" s="133"/>
      <c r="R26" s="134" t="s">
        <v>218</v>
      </c>
      <c r="S26" s="683">
        <f>IF(S27="","",(S27-S32))</f>
        <v>55485201</v>
      </c>
      <c r="T26" s="684"/>
      <c r="U26" s="684"/>
      <c r="V26" s="684"/>
      <c r="W26" s="684"/>
      <c r="X26" s="684"/>
      <c r="Y26" s="684"/>
      <c r="Z26" s="647" t="s">
        <v>4</v>
      </c>
      <c r="AA26" s="698"/>
      <c r="AB26" s="683">
        <f>IF(AB27="","",(AB27-AB32))</f>
        <v>19800719</v>
      </c>
      <c r="AC26" s="684"/>
      <c r="AD26" s="684"/>
      <c r="AE26" s="684"/>
      <c r="AF26" s="684"/>
      <c r="AG26" s="684"/>
      <c r="AH26" s="684"/>
      <c r="AI26" s="647" t="s">
        <v>4</v>
      </c>
      <c r="AJ26" s="698"/>
      <c r="AK26" s="46" t="s">
        <v>117</v>
      </c>
      <c r="AL26" s="43" t="str">
        <f>IF(AB25="","",IF(AB26="","",IF(AB26&gt;=AB25,"○","☓")))</f>
        <v>○</v>
      </c>
      <c r="AM26" s="333" t="s">
        <v>203</v>
      </c>
      <c r="AN26" s="44" t="s">
        <v>118</v>
      </c>
      <c r="AO26" s="44"/>
      <c r="AP26" s="44"/>
      <c r="AQ26" s="44"/>
      <c r="AR26" s="44"/>
      <c r="AS26" s="44"/>
      <c r="AT26" s="44"/>
      <c r="AU26" s="44"/>
      <c r="AV26" s="44"/>
      <c r="AW26" s="44"/>
      <c r="AX26" s="45"/>
    </row>
    <row r="27" spans="1:50" s="40" customFormat="1" ht="15" customHeight="1">
      <c r="A27" s="135"/>
      <c r="B27" s="136" t="s">
        <v>38</v>
      </c>
      <c r="C27" s="137"/>
      <c r="D27" s="137"/>
      <c r="E27" s="137"/>
      <c r="F27" s="137"/>
      <c r="G27" s="137"/>
      <c r="H27" s="137"/>
      <c r="I27" s="137"/>
      <c r="J27" s="137"/>
      <c r="K27" s="138"/>
      <c r="L27" s="138"/>
      <c r="M27" s="138"/>
      <c r="N27" s="138"/>
      <c r="O27" s="138"/>
      <c r="P27" s="138"/>
      <c r="Q27" s="138"/>
      <c r="R27" s="138"/>
      <c r="S27" s="663">
        <f>IFERROR(S28-S30-S31,"")</f>
        <v>343485201</v>
      </c>
      <c r="T27" s="664"/>
      <c r="U27" s="664"/>
      <c r="V27" s="664"/>
      <c r="W27" s="664"/>
      <c r="X27" s="664"/>
      <c r="Y27" s="664"/>
      <c r="Z27" s="665" t="s">
        <v>4</v>
      </c>
      <c r="AA27" s="666"/>
      <c r="AB27" s="663">
        <f>IFERROR(AB28-AB29-AB31,"")</f>
        <v>386000719</v>
      </c>
      <c r="AC27" s="664"/>
      <c r="AD27" s="664"/>
      <c r="AE27" s="664"/>
      <c r="AF27" s="664"/>
      <c r="AG27" s="664"/>
      <c r="AH27" s="664"/>
      <c r="AI27" s="665" t="s">
        <v>4</v>
      </c>
      <c r="AJ27" s="666"/>
      <c r="AU27" s="41"/>
    </row>
    <row r="28" spans="1:50" s="40" customFormat="1" ht="15" customHeight="1">
      <c r="A28" s="135"/>
      <c r="B28" s="139"/>
      <c r="C28" s="756" t="s">
        <v>190</v>
      </c>
      <c r="D28" s="757"/>
      <c r="E28" s="757"/>
      <c r="F28" s="757"/>
      <c r="G28" s="757"/>
      <c r="H28" s="757"/>
      <c r="I28" s="757"/>
      <c r="J28" s="757"/>
      <c r="K28" s="757"/>
      <c r="L28" s="757"/>
      <c r="M28" s="757"/>
      <c r="N28" s="757"/>
      <c r="O28" s="757"/>
      <c r="P28" s="757"/>
      <c r="Q28" s="757"/>
      <c r="R28" s="758"/>
      <c r="S28" s="663">
        <f>IF('別紙様式3-2'!X7=0,"",'別紙様式3-2'!X7)</f>
        <v>367080510</v>
      </c>
      <c r="T28" s="664"/>
      <c r="U28" s="664"/>
      <c r="V28" s="664"/>
      <c r="W28" s="664"/>
      <c r="X28" s="664"/>
      <c r="Y28" s="664"/>
      <c r="Z28" s="665" t="s">
        <v>4</v>
      </c>
      <c r="AA28" s="666"/>
      <c r="AB28" s="663">
        <f>IF('別紙様式3-2'!X8=0,"",'別紙様式3-2'!X8)</f>
        <v>448124920</v>
      </c>
      <c r="AC28" s="664"/>
      <c r="AD28" s="664"/>
      <c r="AE28" s="664"/>
      <c r="AF28" s="664"/>
      <c r="AG28" s="664"/>
      <c r="AH28" s="664"/>
      <c r="AI28" s="665" t="s">
        <v>4</v>
      </c>
      <c r="AJ28" s="666"/>
      <c r="AU28" s="41"/>
    </row>
    <row r="29" spans="1:50" s="40" customFormat="1" ht="15" customHeight="1">
      <c r="A29" s="135"/>
      <c r="B29" s="140"/>
      <c r="C29" s="756" t="s">
        <v>351</v>
      </c>
      <c r="D29" s="757"/>
      <c r="E29" s="757"/>
      <c r="F29" s="757"/>
      <c r="G29" s="757"/>
      <c r="H29" s="757"/>
      <c r="I29" s="757"/>
      <c r="J29" s="757"/>
      <c r="K29" s="757"/>
      <c r="L29" s="757"/>
      <c r="M29" s="757"/>
      <c r="N29" s="757"/>
      <c r="O29" s="757"/>
      <c r="P29" s="757"/>
      <c r="Q29" s="757"/>
      <c r="R29" s="758"/>
      <c r="S29" s="677"/>
      <c r="T29" s="678"/>
      <c r="U29" s="678"/>
      <c r="V29" s="678"/>
      <c r="W29" s="678"/>
      <c r="X29" s="678"/>
      <c r="Y29" s="678"/>
      <c r="Z29" s="678"/>
      <c r="AA29" s="679"/>
      <c r="AB29" s="663">
        <f>'別紙様式3-2'!Q7</f>
        <v>54637200</v>
      </c>
      <c r="AC29" s="664"/>
      <c r="AD29" s="664"/>
      <c r="AE29" s="664"/>
      <c r="AF29" s="664"/>
      <c r="AG29" s="664"/>
      <c r="AH29" s="664"/>
      <c r="AI29" s="665" t="s">
        <v>4</v>
      </c>
      <c r="AJ29" s="666"/>
      <c r="AU29" s="41"/>
    </row>
    <row r="30" spans="1:50" s="40" customFormat="1" ht="21.75" customHeight="1">
      <c r="A30" s="135"/>
      <c r="B30" s="140"/>
      <c r="C30" s="660" t="s">
        <v>352</v>
      </c>
      <c r="D30" s="661"/>
      <c r="E30" s="661"/>
      <c r="F30" s="661"/>
      <c r="G30" s="661"/>
      <c r="H30" s="661"/>
      <c r="I30" s="661"/>
      <c r="J30" s="661"/>
      <c r="K30" s="661"/>
      <c r="L30" s="661"/>
      <c r="M30" s="661"/>
      <c r="N30" s="661"/>
      <c r="O30" s="661"/>
      <c r="P30" s="661"/>
      <c r="Q30" s="661"/>
      <c r="R30" s="662"/>
      <c r="S30" s="699">
        <f>'別紙様式3-2'!Q8-'別紙様式3-2'!T8</f>
        <v>16361730</v>
      </c>
      <c r="T30" s="700"/>
      <c r="U30" s="700"/>
      <c r="V30" s="700"/>
      <c r="W30" s="700"/>
      <c r="X30" s="700"/>
      <c r="Y30" s="700"/>
      <c r="Z30" s="665" t="s">
        <v>4</v>
      </c>
      <c r="AA30" s="666"/>
      <c r="AB30" s="680"/>
      <c r="AC30" s="681"/>
      <c r="AD30" s="681"/>
      <c r="AE30" s="681"/>
      <c r="AF30" s="681"/>
      <c r="AG30" s="681"/>
      <c r="AH30" s="681"/>
      <c r="AI30" s="678"/>
      <c r="AJ30" s="679"/>
      <c r="AU30" s="41"/>
    </row>
    <row r="31" spans="1:50" s="40" customFormat="1" ht="15" customHeight="1" thickBot="1">
      <c r="A31" s="135"/>
      <c r="B31" s="337"/>
      <c r="C31" s="759" t="s">
        <v>346</v>
      </c>
      <c r="D31" s="759"/>
      <c r="E31" s="759"/>
      <c r="F31" s="759"/>
      <c r="G31" s="759"/>
      <c r="H31" s="759"/>
      <c r="I31" s="759"/>
      <c r="J31" s="759"/>
      <c r="K31" s="759"/>
      <c r="L31" s="759"/>
      <c r="M31" s="759"/>
      <c r="N31" s="759"/>
      <c r="O31" s="759"/>
      <c r="P31" s="759"/>
      <c r="Q31" s="759"/>
      <c r="R31" s="759"/>
      <c r="S31" s="663">
        <f>IF(('別紙様式3-2'!R10+'別紙様式3-2'!S10)=0,"0",('別紙様式3-2'!R10+'別紙様式3-2'!S10))</f>
        <v>7233579</v>
      </c>
      <c r="T31" s="664"/>
      <c r="U31" s="664"/>
      <c r="V31" s="664"/>
      <c r="W31" s="664"/>
      <c r="X31" s="664"/>
      <c r="Y31" s="664"/>
      <c r="Z31" s="665" t="s">
        <v>4</v>
      </c>
      <c r="AA31" s="666"/>
      <c r="AB31" s="663">
        <f>IF('別紙様式3-2'!Q10=0,"0",'別紙様式3-2'!Q10)</f>
        <v>7487001</v>
      </c>
      <c r="AC31" s="664"/>
      <c r="AD31" s="664"/>
      <c r="AE31" s="664"/>
      <c r="AF31" s="664"/>
      <c r="AG31" s="664"/>
      <c r="AH31" s="664"/>
      <c r="AI31" s="665" t="s">
        <v>4</v>
      </c>
      <c r="AJ31" s="666"/>
      <c r="AU31" s="41"/>
    </row>
    <row r="32" spans="1:50" s="40" customFormat="1" ht="15" customHeight="1" thickBot="1">
      <c r="A32" s="135"/>
      <c r="B32" s="136" t="s">
        <v>396</v>
      </c>
      <c r="C32" s="141"/>
      <c r="D32" s="141"/>
      <c r="E32" s="141"/>
      <c r="F32" s="141"/>
      <c r="G32" s="141"/>
      <c r="H32" s="141"/>
      <c r="I32" s="141"/>
      <c r="J32" s="141"/>
      <c r="K32" s="142"/>
      <c r="L32" s="142"/>
      <c r="M32" s="142"/>
      <c r="N32" s="142"/>
      <c r="O32" s="142"/>
      <c r="P32" s="142"/>
      <c r="Q32" s="142"/>
      <c r="R32" s="142"/>
      <c r="S32" s="798">
        <v>288000000</v>
      </c>
      <c r="T32" s="799"/>
      <c r="U32" s="799"/>
      <c r="V32" s="799"/>
      <c r="W32" s="799"/>
      <c r="X32" s="799"/>
      <c r="Y32" s="800"/>
      <c r="Z32" s="796" t="s">
        <v>215</v>
      </c>
      <c r="AA32" s="796"/>
      <c r="AB32" s="801">
        <v>366200000</v>
      </c>
      <c r="AC32" s="802"/>
      <c r="AD32" s="802"/>
      <c r="AE32" s="802"/>
      <c r="AF32" s="802"/>
      <c r="AG32" s="802"/>
      <c r="AH32" s="803"/>
      <c r="AI32" s="796" t="s">
        <v>4</v>
      </c>
      <c r="AJ32" s="797"/>
      <c r="AU32" s="41"/>
    </row>
    <row r="33" spans="1:61" s="40" customFormat="1" ht="6" customHeight="1">
      <c r="A33" s="132"/>
      <c r="B33" s="143"/>
      <c r="C33" s="144"/>
      <c r="D33" s="132"/>
      <c r="E33" s="132"/>
      <c r="F33" s="132"/>
      <c r="G33" s="132"/>
      <c r="H33" s="132"/>
      <c r="I33" s="132"/>
      <c r="J33" s="132"/>
      <c r="K33" s="133"/>
      <c r="L33" s="133"/>
      <c r="M33" s="133"/>
      <c r="N33" s="133"/>
      <c r="O33" s="133"/>
      <c r="P33" s="133"/>
      <c r="Q33" s="133"/>
      <c r="R33" s="133"/>
      <c r="S33" s="145"/>
      <c r="T33" s="146"/>
      <c r="U33" s="146"/>
      <c r="V33" s="146"/>
      <c r="W33" s="146"/>
      <c r="X33" s="146"/>
      <c r="Y33" s="146"/>
      <c r="Z33" s="132"/>
      <c r="AA33" s="132"/>
      <c r="AB33" s="145"/>
      <c r="AC33" s="146"/>
      <c r="AD33" s="146"/>
      <c r="AE33" s="146"/>
      <c r="AF33" s="146"/>
      <c r="AG33" s="146"/>
      <c r="AH33" s="146"/>
      <c r="AI33" s="132"/>
      <c r="AJ33" s="132"/>
      <c r="AU33" s="41"/>
    </row>
    <row r="34" spans="1:61" s="40" customFormat="1" ht="12">
      <c r="A34" s="147"/>
      <c r="B34" s="639" t="s">
        <v>201</v>
      </c>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95"/>
      <c r="AU34" s="41"/>
    </row>
    <row r="35" spans="1:61" s="40" customFormat="1" ht="22.5" customHeight="1">
      <c r="A35" s="147"/>
      <c r="B35" s="638" t="s">
        <v>216</v>
      </c>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c r="AI35" s="638"/>
      <c r="AJ35" s="95"/>
      <c r="AU35" s="41"/>
    </row>
    <row r="36" spans="1:61" s="40" customFormat="1" ht="13.5" customHeight="1">
      <c r="A36" s="94"/>
      <c r="B36" s="148"/>
      <c r="C36" s="119"/>
      <c r="D36" s="94"/>
      <c r="E36" s="94"/>
      <c r="F36" s="94"/>
      <c r="G36" s="94"/>
      <c r="H36" s="94"/>
      <c r="I36" s="94"/>
      <c r="J36" s="94"/>
      <c r="K36" s="95"/>
      <c r="L36" s="95"/>
      <c r="M36" s="95"/>
      <c r="N36" s="95"/>
      <c r="O36" s="95"/>
      <c r="P36" s="95"/>
      <c r="Q36" s="95"/>
      <c r="R36" s="95"/>
      <c r="S36" s="145"/>
      <c r="T36" s="146"/>
      <c r="U36" s="146"/>
      <c r="V36" s="146"/>
      <c r="W36" s="146"/>
      <c r="X36" s="146"/>
      <c r="Y36" s="146"/>
      <c r="Z36" s="94"/>
      <c r="AA36" s="94"/>
      <c r="AB36" s="145"/>
      <c r="AC36" s="146"/>
      <c r="AD36" s="146"/>
      <c r="AE36" s="146"/>
      <c r="AF36" s="146"/>
      <c r="AG36" s="146"/>
      <c r="AH36" s="146"/>
      <c r="AI36" s="94"/>
      <c r="AJ36" s="94"/>
      <c r="AU36" s="41"/>
    </row>
    <row r="37" spans="1:61" s="40" customFormat="1" ht="14.25">
      <c r="A37" s="94" t="s">
        <v>31</v>
      </c>
      <c r="B37" s="148" t="s">
        <v>349</v>
      </c>
      <c r="C37" s="119"/>
      <c r="D37" s="94"/>
      <c r="E37" s="94"/>
      <c r="F37" s="94"/>
      <c r="G37" s="94"/>
      <c r="H37" s="94"/>
      <c r="I37" s="94"/>
      <c r="J37" s="94"/>
      <c r="K37" s="95"/>
      <c r="L37" s="95"/>
      <c r="M37" s="95"/>
      <c r="N37" s="95"/>
      <c r="O37" s="95"/>
      <c r="P37" s="95"/>
      <c r="Q37" s="95"/>
      <c r="R37" s="95"/>
      <c r="S37" s="145"/>
      <c r="T37" s="146"/>
      <c r="U37" s="146"/>
      <c r="V37" s="146"/>
      <c r="W37" s="146"/>
      <c r="X37" s="146"/>
      <c r="Y37" s="146"/>
      <c r="Z37" s="94"/>
      <c r="AA37" s="94"/>
      <c r="AB37" s="145"/>
      <c r="AC37" s="146"/>
      <c r="AD37" s="146"/>
      <c r="AE37" s="146"/>
      <c r="AF37" s="146"/>
      <c r="AG37" s="146"/>
      <c r="AH37" s="146"/>
      <c r="AI37" s="94"/>
      <c r="AJ37" s="94"/>
      <c r="AU37" s="41"/>
    </row>
    <row r="38" spans="1:61" s="40" customFormat="1" ht="4.5" customHeight="1">
      <c r="A38" s="94"/>
      <c r="B38" s="148"/>
      <c r="C38" s="119"/>
      <c r="D38" s="94"/>
      <c r="E38" s="94"/>
      <c r="F38" s="94"/>
      <c r="G38" s="94"/>
      <c r="H38" s="94"/>
      <c r="I38" s="94"/>
      <c r="J38" s="94"/>
      <c r="K38" s="95"/>
      <c r="L38" s="95"/>
      <c r="M38" s="95"/>
      <c r="N38" s="95"/>
      <c r="O38" s="95"/>
      <c r="P38" s="95"/>
      <c r="Q38" s="95"/>
      <c r="R38" s="95"/>
      <c r="S38" s="145"/>
      <c r="T38" s="146"/>
      <c r="U38" s="146"/>
      <c r="V38" s="146"/>
      <c r="W38" s="146"/>
      <c r="X38" s="146"/>
      <c r="Y38" s="146"/>
      <c r="Z38" s="94"/>
      <c r="AA38" s="94"/>
      <c r="AB38" s="145"/>
      <c r="AC38" s="146"/>
      <c r="AD38" s="146"/>
      <c r="AE38" s="146"/>
      <c r="AF38" s="146"/>
      <c r="AG38" s="146"/>
      <c r="AH38" s="146"/>
      <c r="AI38" s="94"/>
      <c r="AJ38" s="94"/>
      <c r="AU38" s="41"/>
    </row>
    <row r="39" spans="1:61" s="40" customFormat="1" ht="39" customHeight="1" thickBot="1">
      <c r="A39" s="122"/>
      <c r="B39" s="123"/>
      <c r="C39" s="123"/>
      <c r="D39" s="123"/>
      <c r="E39" s="123"/>
      <c r="F39" s="123"/>
      <c r="G39" s="123"/>
      <c r="H39" s="123"/>
      <c r="I39" s="123"/>
      <c r="J39" s="123"/>
      <c r="K39" s="807" t="s">
        <v>141</v>
      </c>
      <c r="L39" s="808"/>
      <c r="M39" s="809"/>
      <c r="N39" s="807" t="s">
        <v>397</v>
      </c>
      <c r="O39" s="808"/>
      <c r="P39" s="808"/>
      <c r="Q39" s="808"/>
      <c r="R39" s="809"/>
      <c r="S39" s="804" t="s">
        <v>131</v>
      </c>
      <c r="T39" s="805"/>
      <c r="U39" s="805"/>
      <c r="V39" s="805"/>
      <c r="W39" s="806"/>
      <c r="X39" s="804" t="s">
        <v>94</v>
      </c>
      <c r="Y39" s="805"/>
      <c r="Z39" s="805"/>
      <c r="AA39" s="805"/>
      <c r="AB39" s="805"/>
      <c r="AC39" s="805" t="s">
        <v>83</v>
      </c>
      <c r="AD39" s="805"/>
      <c r="AE39" s="806"/>
      <c r="AF39" s="804" t="s">
        <v>338</v>
      </c>
      <c r="AG39" s="805"/>
      <c r="AH39" s="805"/>
      <c r="AI39" s="805"/>
      <c r="AJ39" s="806"/>
      <c r="AL39" s="642" t="s">
        <v>205</v>
      </c>
      <c r="AM39" s="643"/>
      <c r="AU39" s="41"/>
    </row>
    <row r="40" spans="1:61" s="40" customFormat="1" ht="15.75" customHeight="1" thickBot="1">
      <c r="A40" s="149" t="s">
        <v>45</v>
      </c>
      <c r="B40" s="132"/>
      <c r="C40" s="132"/>
      <c r="D40" s="132"/>
      <c r="E40" s="132"/>
      <c r="F40" s="132"/>
      <c r="G40" s="132"/>
      <c r="H40" s="132"/>
      <c r="I40" s="132"/>
      <c r="J40" s="132"/>
      <c r="K40" s="734"/>
      <c r="L40" s="735" t="b">
        <v>1</v>
      </c>
      <c r="M40" s="736"/>
      <c r="N40" s="741">
        <v>230978</v>
      </c>
      <c r="O40" s="742"/>
      <c r="P40" s="742"/>
      <c r="Q40" s="743"/>
      <c r="R40" s="150" t="s">
        <v>119</v>
      </c>
      <c r="S40" s="744">
        <f>IF(L40,('別紙様式3-2'!Y8-'別紙様式3-2'!R7-'別紙様式3-2'!R10)/'別紙様式3-2'!AB8,"（対象外）")</f>
        <v>257574.99115826705</v>
      </c>
      <c r="T40" s="745"/>
      <c r="U40" s="745"/>
      <c r="V40" s="745"/>
      <c r="W40" s="151" t="str">
        <f>IF($L40,"円","")</f>
        <v>円</v>
      </c>
      <c r="X40" s="760">
        <f>IF(L40,S40-N40,"（対象外）")</f>
        <v>26596.991158267047</v>
      </c>
      <c r="Y40" s="761"/>
      <c r="Z40" s="761"/>
      <c r="AA40" s="761"/>
      <c r="AB40" s="152" t="str">
        <f t="shared" ref="AB40:AB42" si="0">IF($L40,"円","")</f>
        <v>円</v>
      </c>
      <c r="AC40" s="762">
        <f>IF(AND(L40,L41),X40/X41,IF(AND(L40,L42),X40/X42,"-"))</f>
        <v>1.9954059737065835</v>
      </c>
      <c r="AD40" s="762"/>
      <c r="AE40" s="763"/>
      <c r="AF40" s="815"/>
      <c r="AG40" s="816"/>
      <c r="AH40" s="816"/>
      <c r="AI40" s="816"/>
      <c r="AJ40" s="817"/>
      <c r="AK40" s="46" t="s">
        <v>117</v>
      </c>
      <c r="AL40" s="43" t="str">
        <f>IFERROR(IF(AND(L40,L41),IF(AC40&gt;=1,"○","☓"),IF(AND(L40,L42),IF(AC40&gt;=2,"○","☓"),"")),"")</f>
        <v>○</v>
      </c>
      <c r="AM40" s="335" t="s">
        <v>207</v>
      </c>
      <c r="AN40" s="44" t="s">
        <v>120</v>
      </c>
      <c r="AO40" s="44"/>
      <c r="AP40" s="44"/>
      <c r="AQ40" s="44"/>
      <c r="AR40" s="44"/>
      <c r="AS40" s="44"/>
      <c r="AT40" s="44"/>
      <c r="AU40" s="44"/>
      <c r="AV40" s="44"/>
      <c r="AW40" s="44"/>
      <c r="AX40" s="45"/>
    </row>
    <row r="41" spans="1:61" s="40" customFormat="1" ht="15.75" customHeight="1" thickBot="1">
      <c r="A41" s="154" t="s">
        <v>82</v>
      </c>
      <c r="B41" s="137"/>
      <c r="C41" s="137"/>
      <c r="D41" s="137"/>
      <c r="E41" s="137"/>
      <c r="F41" s="137"/>
      <c r="G41" s="137"/>
      <c r="H41" s="137"/>
      <c r="I41" s="137"/>
      <c r="J41" s="137"/>
      <c r="K41" s="772"/>
      <c r="L41" s="773" t="b">
        <v>1</v>
      </c>
      <c r="M41" s="774"/>
      <c r="N41" s="785">
        <v>206903</v>
      </c>
      <c r="O41" s="786"/>
      <c r="P41" s="786"/>
      <c r="Q41" s="787"/>
      <c r="R41" s="155" t="s">
        <v>119</v>
      </c>
      <c r="S41" s="788">
        <f>IF(L41,('別紙様式3-2'!Z8-'別紙様式3-2'!S7-'別紙様式3-2'!S10)/'別紙様式3-2'!AC8,"（対象外）")</f>
        <v>220232.11272629979</v>
      </c>
      <c r="T41" s="789"/>
      <c r="U41" s="789"/>
      <c r="V41" s="789"/>
      <c r="W41" s="156" t="str">
        <f>IF($L41,"円","")</f>
        <v>円</v>
      </c>
      <c r="X41" s="793">
        <f>IF(L41,S41-N41,"（対象外）")</f>
        <v>13329.112726299791</v>
      </c>
      <c r="Y41" s="794"/>
      <c r="Z41" s="794"/>
      <c r="AA41" s="794"/>
      <c r="AB41" s="157" t="str">
        <f t="shared" si="0"/>
        <v>円</v>
      </c>
      <c r="AC41" s="766">
        <f>IF(AND(L41,OR(L40,L42)),1,"-")</f>
        <v>1</v>
      </c>
      <c r="AD41" s="766"/>
      <c r="AE41" s="767"/>
      <c r="AF41" s="818"/>
      <c r="AG41" s="819"/>
      <c r="AH41" s="819"/>
      <c r="AI41" s="819"/>
      <c r="AJ41" s="820"/>
      <c r="AK41" s="46" t="s">
        <v>117</v>
      </c>
      <c r="AL41" s="43" t="str">
        <f>IFERROR(IF(AND(L41,L42),IF(AC42&lt;=0.5,"○","☓"),""),"")</f>
        <v>○</v>
      </c>
      <c r="AM41" s="333" t="s">
        <v>206</v>
      </c>
      <c r="AN41" s="44" t="s">
        <v>121</v>
      </c>
      <c r="AO41" s="44"/>
      <c r="AP41" s="44"/>
      <c r="AQ41" s="44"/>
      <c r="AR41" s="44"/>
      <c r="AS41" s="44"/>
      <c r="AT41" s="44"/>
      <c r="AU41" s="44"/>
      <c r="AV41" s="44"/>
      <c r="AW41" s="44"/>
      <c r="AX41" s="45"/>
    </row>
    <row r="42" spans="1:61" s="40" customFormat="1" ht="15.75" customHeight="1" thickBot="1">
      <c r="A42" s="158" t="s">
        <v>81</v>
      </c>
      <c r="B42" s="159"/>
      <c r="C42" s="159"/>
      <c r="D42" s="159"/>
      <c r="E42" s="159"/>
      <c r="F42" s="159"/>
      <c r="G42" s="159"/>
      <c r="H42" s="159"/>
      <c r="I42" s="159"/>
      <c r="J42" s="159"/>
      <c r="K42" s="775"/>
      <c r="L42" s="776" t="b">
        <v>1</v>
      </c>
      <c r="M42" s="777"/>
      <c r="N42" s="746">
        <v>190144</v>
      </c>
      <c r="O42" s="747"/>
      <c r="P42" s="747"/>
      <c r="Q42" s="748"/>
      <c r="R42" s="160" t="s">
        <v>119</v>
      </c>
      <c r="S42" s="749">
        <f>IF(L42,('別紙様式3-2'!AA8-'別紙様式3-2'!T10)/'別紙様式3-2'!AD8,"（対象外）")</f>
        <v>195999.48568655993</v>
      </c>
      <c r="T42" s="750"/>
      <c r="U42" s="750"/>
      <c r="V42" s="750"/>
      <c r="W42" s="160" t="str">
        <f>IF($L42,"円","")</f>
        <v>円</v>
      </c>
      <c r="X42" s="751">
        <f>IF(L42,S42-N42,"（対象外）")</f>
        <v>5855.4856865599286</v>
      </c>
      <c r="Y42" s="752"/>
      <c r="Z42" s="752"/>
      <c r="AA42" s="752"/>
      <c r="AB42" s="161" t="str">
        <f t="shared" si="0"/>
        <v>円</v>
      </c>
      <c r="AC42" s="770">
        <f>IF(AND(L41,L42),X42/X41,IF(AND(L40,L42),1,"-"))</f>
        <v>0.43930048509578717</v>
      </c>
      <c r="AD42" s="770"/>
      <c r="AE42" s="771"/>
      <c r="AF42" s="790">
        <v>3000000</v>
      </c>
      <c r="AG42" s="791"/>
      <c r="AH42" s="791"/>
      <c r="AI42" s="792"/>
      <c r="AJ42" s="354" t="s">
        <v>4</v>
      </c>
      <c r="AK42" s="189"/>
      <c r="AL42" s="189"/>
      <c r="AM42" s="46"/>
      <c r="AN42" s="43" t="str">
        <f>IFERROR(IF(AF42&lt;=4400000,"○","☓"),"")</f>
        <v>○</v>
      </c>
      <c r="AO42" s="44" t="s">
        <v>122</v>
      </c>
      <c r="AP42" s="44"/>
      <c r="AQ42" s="44"/>
      <c r="AR42" s="44"/>
      <c r="AS42" s="44"/>
      <c r="AT42" s="44"/>
      <c r="AU42" s="44"/>
      <c r="AV42" s="44"/>
      <c r="AW42" s="44"/>
      <c r="AX42" s="338"/>
    </row>
    <row r="43" spans="1:61" s="40" customFormat="1" ht="67.5" customHeight="1" thickBot="1">
      <c r="A43" s="94"/>
      <c r="B43" s="638" t="s">
        <v>339</v>
      </c>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164"/>
      <c r="AK43" s="164"/>
      <c r="AL43" s="164"/>
      <c r="AM43" s="336" t="s">
        <v>117</v>
      </c>
      <c r="AN43" s="43" t="str">
        <f>IFERROR(IF(OR(AND(NOT(L40),NOT(L41),NOT(L42)),AND(NOT(L40),NOT(L41),L42)),"☓","○"),"")</f>
        <v>○</v>
      </c>
      <c r="AO43" s="44" t="s">
        <v>123</v>
      </c>
      <c r="AP43" s="44"/>
      <c r="AQ43" s="44"/>
      <c r="AR43" s="44"/>
      <c r="AS43" s="44"/>
      <c r="AT43" s="44"/>
      <c r="AU43" s="44"/>
      <c r="AV43" s="44"/>
      <c r="AW43" s="44"/>
      <c r="AX43" s="338"/>
    </row>
    <row r="44" spans="1:61" s="40" customFormat="1" ht="14.25" customHeight="1" thickBot="1">
      <c r="A44" s="94"/>
      <c r="B44" s="148"/>
      <c r="C44" s="94"/>
      <c r="D44" s="94"/>
      <c r="E44" s="94"/>
      <c r="F44" s="94"/>
      <c r="G44" s="94"/>
      <c r="H44" s="94"/>
      <c r="I44" s="94"/>
      <c r="J44" s="94"/>
      <c r="K44" s="95"/>
      <c r="L44" s="95"/>
      <c r="M44" s="95"/>
      <c r="N44" s="95"/>
      <c r="O44" s="95"/>
      <c r="P44" s="95"/>
      <c r="Q44" s="95"/>
      <c r="R44" s="95"/>
      <c r="S44" s="162"/>
      <c r="T44" s="162"/>
      <c r="U44" s="162"/>
      <c r="V44" s="162"/>
      <c r="W44" s="162"/>
      <c r="X44" s="162"/>
      <c r="Y44" s="162"/>
      <c r="Z44" s="162"/>
      <c r="AA44" s="162"/>
      <c r="AB44" s="162"/>
      <c r="AC44" s="162"/>
      <c r="AD44" s="162"/>
      <c r="AE44" s="162"/>
      <c r="AF44" s="162"/>
      <c r="AG44" s="163"/>
      <c r="AH44" s="163"/>
      <c r="AI44" s="164"/>
      <c r="AJ44" s="164"/>
      <c r="AL44" s="636" t="s">
        <v>209</v>
      </c>
      <c r="AM44" s="637"/>
      <c r="AU44" s="41"/>
    </row>
    <row r="45" spans="1:61" s="40" customFormat="1" ht="23.25" customHeight="1" thickBot="1">
      <c r="A45" s="94" t="s">
        <v>32</v>
      </c>
      <c r="B45" s="119" t="s">
        <v>137</v>
      </c>
      <c r="C45" s="94"/>
      <c r="D45" s="94"/>
      <c r="E45" s="94"/>
      <c r="F45" s="94"/>
      <c r="G45" s="94"/>
      <c r="H45" s="94"/>
      <c r="I45" s="94"/>
      <c r="J45" s="94"/>
      <c r="K45" s="95"/>
      <c r="L45" s="95"/>
      <c r="M45" s="95"/>
      <c r="N45" s="95"/>
      <c r="O45" s="95"/>
      <c r="P45" s="95"/>
      <c r="Q45" s="95"/>
      <c r="R45" s="95"/>
      <c r="S45" s="153"/>
      <c r="T45" s="153"/>
      <c r="U45" s="153"/>
      <c r="V45" s="153"/>
      <c r="W45" s="120"/>
      <c r="X45" s="782" t="s">
        <v>127</v>
      </c>
      <c r="Y45" s="783"/>
      <c r="Z45" s="783"/>
      <c r="AA45" s="783"/>
      <c r="AB45" s="783"/>
      <c r="AC45" s="783"/>
      <c r="AD45" s="783"/>
      <c r="AE45" s="784"/>
      <c r="AF45" s="768">
        <f>IF('別紙様式3-2'!AE8=0,"",'別紙様式3-2'!AE8)</f>
        <v>7</v>
      </c>
      <c r="AG45" s="769"/>
      <c r="AH45" s="769"/>
      <c r="AI45" s="667" t="s">
        <v>5</v>
      </c>
      <c r="AJ45" s="682"/>
      <c r="AK45" s="46" t="s">
        <v>117</v>
      </c>
      <c r="AL45" s="43" t="str">
        <f>IF('別紙様式3-2'!AF8="","",IF(AND('別紙様式3-2'!AF8&gt;=1),IF(OR(C48:C51),"○","☓"),"○"))</f>
        <v>○</v>
      </c>
      <c r="AM45" s="335" t="s">
        <v>208</v>
      </c>
      <c r="AN45" s="44" t="s">
        <v>124</v>
      </c>
      <c r="AO45" s="44"/>
      <c r="AP45" s="44"/>
      <c r="AQ45" s="44"/>
      <c r="AR45" s="44"/>
      <c r="AS45" s="44"/>
      <c r="AT45" s="44"/>
      <c r="AU45" s="44"/>
      <c r="AV45" s="44"/>
      <c r="AW45" s="44"/>
      <c r="AX45" s="45"/>
      <c r="AY45" s="48"/>
      <c r="BI45" s="41"/>
    </row>
    <row r="46" spans="1:61" s="40" customFormat="1" ht="3.75" customHeight="1">
      <c r="A46" s="94"/>
      <c r="B46" s="119"/>
      <c r="C46" s="94"/>
      <c r="D46" s="94"/>
      <c r="E46" s="94"/>
      <c r="F46" s="94"/>
      <c r="G46" s="94"/>
      <c r="H46" s="94"/>
      <c r="I46" s="94"/>
      <c r="J46" s="94"/>
      <c r="K46" s="95"/>
      <c r="L46" s="95"/>
      <c r="M46" s="95"/>
      <c r="N46" s="95"/>
      <c r="O46" s="95"/>
      <c r="P46" s="95"/>
      <c r="Q46" s="95"/>
      <c r="R46" s="95"/>
      <c r="S46" s="153"/>
      <c r="T46" s="153"/>
      <c r="U46" s="153"/>
      <c r="V46" s="153"/>
      <c r="W46" s="153"/>
      <c r="X46" s="153"/>
      <c r="Y46" s="153"/>
      <c r="Z46" s="153"/>
      <c r="AA46" s="153"/>
      <c r="AB46" s="153"/>
      <c r="AC46" s="153"/>
      <c r="AD46" s="153"/>
      <c r="AE46" s="153"/>
      <c r="AF46" s="153"/>
      <c r="AG46" s="153"/>
      <c r="AH46" s="153"/>
      <c r="AI46" s="153"/>
      <c r="AJ46" s="153"/>
      <c r="AL46" s="47"/>
      <c r="AM46" s="47"/>
      <c r="AU46" s="41"/>
    </row>
    <row r="47" spans="1:61" s="40" customFormat="1" ht="15" customHeight="1">
      <c r="A47" s="94"/>
      <c r="B47" s="165" t="s">
        <v>139</v>
      </c>
      <c r="C47" s="141"/>
      <c r="D47" s="141"/>
      <c r="E47" s="141"/>
      <c r="F47" s="141"/>
      <c r="G47" s="141"/>
      <c r="H47" s="141"/>
      <c r="I47" s="141"/>
      <c r="J47" s="141"/>
      <c r="K47" s="142"/>
      <c r="L47" s="142"/>
      <c r="M47" s="142"/>
      <c r="N47" s="142"/>
      <c r="O47" s="142"/>
      <c r="P47" s="142"/>
      <c r="Q47" s="142"/>
      <c r="R47" s="142"/>
      <c r="S47" s="142"/>
      <c r="T47" s="142"/>
      <c r="U47" s="142"/>
      <c r="V47" s="141"/>
      <c r="W47" s="141"/>
      <c r="X47" s="141"/>
      <c r="Y47" s="141"/>
      <c r="Z47" s="142"/>
      <c r="AA47" s="142"/>
      <c r="AB47" s="142"/>
      <c r="AC47" s="142"/>
      <c r="AD47" s="142"/>
      <c r="AE47" s="142"/>
      <c r="AF47" s="142"/>
      <c r="AG47" s="142"/>
      <c r="AH47" s="142"/>
      <c r="AI47" s="166"/>
      <c r="AJ47" s="95"/>
      <c r="AU47" s="41"/>
    </row>
    <row r="48" spans="1:61" s="40" customFormat="1" ht="15" customHeight="1">
      <c r="A48" s="94"/>
      <c r="B48" s="167"/>
      <c r="C48" s="168" t="b">
        <v>0</v>
      </c>
      <c r="D48" s="169" t="s">
        <v>91</v>
      </c>
      <c r="E48" s="170"/>
      <c r="F48" s="170"/>
      <c r="G48" s="170"/>
      <c r="H48" s="170"/>
      <c r="I48" s="170"/>
      <c r="J48" s="170"/>
      <c r="K48" s="171"/>
      <c r="L48" s="171"/>
      <c r="M48" s="171"/>
      <c r="N48" s="171"/>
      <c r="O48" s="171"/>
      <c r="P48" s="171"/>
      <c r="Q48" s="171"/>
      <c r="R48" s="171"/>
      <c r="S48" s="171"/>
      <c r="T48" s="171"/>
      <c r="U48" s="171"/>
      <c r="V48" s="170"/>
      <c r="W48" s="170"/>
      <c r="X48" s="170"/>
      <c r="Y48" s="170"/>
      <c r="Z48" s="171"/>
      <c r="AA48" s="171"/>
      <c r="AB48" s="171"/>
      <c r="AC48" s="171"/>
      <c r="AD48" s="171"/>
      <c r="AE48" s="171"/>
      <c r="AF48" s="171"/>
      <c r="AG48" s="171"/>
      <c r="AH48" s="171"/>
      <c r="AI48" s="172"/>
      <c r="AJ48" s="95"/>
      <c r="AU48" s="41"/>
    </row>
    <row r="49" spans="1:47" s="40" customFormat="1" ht="15" customHeight="1">
      <c r="A49" s="94"/>
      <c r="B49" s="167"/>
      <c r="C49" s="168" t="b">
        <v>0</v>
      </c>
      <c r="D49" s="169" t="s">
        <v>138</v>
      </c>
      <c r="E49" s="170"/>
      <c r="F49" s="170"/>
      <c r="G49" s="170"/>
      <c r="H49" s="170"/>
      <c r="I49" s="170"/>
      <c r="J49" s="170"/>
      <c r="K49" s="171"/>
      <c r="L49" s="171"/>
      <c r="M49" s="171"/>
      <c r="N49" s="171"/>
      <c r="O49" s="171"/>
      <c r="P49" s="171"/>
      <c r="Q49" s="171"/>
      <c r="R49" s="171"/>
      <c r="S49" s="171"/>
      <c r="T49" s="171"/>
      <c r="U49" s="171"/>
      <c r="V49" s="170"/>
      <c r="W49" s="170"/>
      <c r="X49" s="170"/>
      <c r="Y49" s="170"/>
      <c r="Z49" s="171"/>
      <c r="AA49" s="171"/>
      <c r="AB49" s="171"/>
      <c r="AC49" s="171"/>
      <c r="AD49" s="171"/>
      <c r="AE49" s="171"/>
      <c r="AF49" s="171"/>
      <c r="AG49" s="171"/>
      <c r="AH49" s="171"/>
      <c r="AI49" s="172"/>
      <c r="AJ49" s="95"/>
      <c r="AU49" s="41"/>
    </row>
    <row r="50" spans="1:47" s="40" customFormat="1" ht="27" customHeight="1">
      <c r="A50" s="94"/>
      <c r="B50" s="167"/>
      <c r="C50" s="168" t="b">
        <v>0</v>
      </c>
      <c r="D50" s="779" t="s">
        <v>140</v>
      </c>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80"/>
      <c r="AJ50" s="173"/>
      <c r="AL50" s="49"/>
      <c r="AM50" s="49"/>
      <c r="AN50" s="49"/>
      <c r="AU50" s="41"/>
    </row>
    <row r="51" spans="1:47" s="40" customFormat="1" ht="15" customHeight="1">
      <c r="A51" s="94"/>
      <c r="B51" s="167"/>
      <c r="C51" s="168" t="b">
        <v>0</v>
      </c>
      <c r="D51" s="169" t="s">
        <v>33</v>
      </c>
      <c r="E51" s="170"/>
      <c r="F51" s="170" t="s">
        <v>34</v>
      </c>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c r="AI51" s="174" t="s">
        <v>35</v>
      </c>
      <c r="AJ51" s="95"/>
      <c r="AU51" s="41"/>
    </row>
    <row r="52" spans="1:47" s="40" customFormat="1" ht="6" customHeight="1">
      <c r="A52" s="94"/>
      <c r="B52" s="175"/>
      <c r="C52" s="176"/>
      <c r="D52" s="177"/>
      <c r="E52" s="176"/>
      <c r="F52" s="176"/>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8"/>
      <c r="AJ52" s="179"/>
      <c r="AU52" s="41"/>
    </row>
    <row r="53" spans="1:47" s="40" customFormat="1" ht="6" customHeight="1">
      <c r="A53" s="94"/>
      <c r="B53" s="94"/>
      <c r="C53" s="94"/>
      <c r="D53" s="148"/>
      <c r="E53" s="94"/>
      <c r="F53" s="94"/>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95"/>
      <c r="AU53" s="41"/>
    </row>
    <row r="54" spans="1:47" s="40" customFormat="1" ht="12">
      <c r="A54" s="147" t="s">
        <v>37</v>
      </c>
      <c r="B54" s="121" t="s">
        <v>46</v>
      </c>
      <c r="C54" s="94"/>
      <c r="D54" s="148"/>
      <c r="E54" s="94"/>
      <c r="F54" s="94"/>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95"/>
      <c r="AU54" s="41"/>
    </row>
    <row r="55" spans="1:47" ht="22.5" customHeight="1">
      <c r="A55" s="180" t="s">
        <v>36</v>
      </c>
      <c r="B55" s="778" t="s">
        <v>42</v>
      </c>
      <c r="C55" s="778"/>
      <c r="D55" s="778"/>
      <c r="E55" s="778"/>
      <c r="F55" s="778"/>
      <c r="G55" s="778"/>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U55" s="42"/>
    </row>
    <row r="56" spans="1:47" ht="4.5" customHeight="1">
      <c r="A56" s="180"/>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U56" s="42"/>
    </row>
    <row r="57" spans="1:47" ht="15" customHeight="1">
      <c r="A57" s="280" t="s">
        <v>149</v>
      </c>
      <c r="B57" s="280"/>
      <c r="C57" s="280"/>
      <c r="D57" s="280"/>
      <c r="E57" s="280"/>
      <c r="F57" s="280"/>
      <c r="G57" s="280"/>
      <c r="H57" s="280"/>
      <c r="I57" s="280"/>
      <c r="J57" s="280"/>
      <c r="K57" s="280"/>
      <c r="L57" s="280"/>
      <c r="M57" s="280"/>
      <c r="N57" s="280"/>
      <c r="O57" s="280"/>
      <c r="P57" s="280"/>
      <c r="Q57" s="278"/>
      <c r="R57" s="278"/>
      <c r="S57" s="278"/>
      <c r="T57" s="278"/>
      <c r="U57" s="278"/>
      <c r="V57" s="278"/>
      <c r="W57" s="278"/>
      <c r="X57" s="278"/>
      <c r="Y57" s="278"/>
      <c r="Z57" s="278"/>
      <c r="AA57" s="278"/>
      <c r="AB57" s="278"/>
      <c r="AC57" s="278"/>
      <c r="AD57" s="278"/>
      <c r="AE57" s="278"/>
      <c r="AF57" s="278"/>
      <c r="AG57" s="278"/>
      <c r="AH57" s="288"/>
      <c r="AI57" s="289"/>
      <c r="AJ57" s="278"/>
      <c r="AU57" s="42"/>
    </row>
    <row r="58" spans="1:47" ht="18" customHeight="1">
      <c r="A58" s="263"/>
      <c r="B58" s="85"/>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85"/>
      <c r="AF58" s="290" t="s">
        <v>182</v>
      </c>
      <c r="AG58" s="291"/>
      <c r="AH58" s="292" t="s">
        <v>150</v>
      </c>
      <c r="AI58" s="291"/>
      <c r="AJ58" s="293"/>
      <c r="AK58" s="264"/>
      <c r="AU58" s="42"/>
    </row>
    <row r="59" spans="1:47" ht="69.75" customHeight="1">
      <c r="A59" s="706" t="s">
        <v>382</v>
      </c>
      <c r="B59" s="707"/>
      <c r="C59" s="707"/>
      <c r="D59" s="707"/>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c r="AE59" s="707"/>
      <c r="AF59" s="707"/>
      <c r="AG59" s="707"/>
      <c r="AH59" s="707"/>
      <c r="AI59" s="707"/>
      <c r="AJ59" s="708"/>
      <c r="AK59" s="265"/>
      <c r="AU59" s="42"/>
    </row>
    <row r="60" spans="1:47" ht="7.5" customHeight="1">
      <c r="A60" s="266"/>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7"/>
      <c r="AK60" s="265"/>
      <c r="AU60" s="42"/>
    </row>
    <row r="61" spans="1:47" ht="15" customHeight="1" thickBot="1">
      <c r="A61" s="709" t="s">
        <v>186</v>
      </c>
      <c r="B61" s="710"/>
      <c r="C61" s="710"/>
      <c r="D61" s="711"/>
      <c r="E61" s="712" t="s">
        <v>151</v>
      </c>
      <c r="F61" s="713"/>
      <c r="G61" s="713"/>
      <c r="H61" s="713"/>
      <c r="I61" s="713"/>
      <c r="J61" s="713"/>
      <c r="K61" s="713"/>
      <c r="L61" s="713"/>
      <c r="M61" s="713"/>
      <c r="N61" s="713"/>
      <c r="O61" s="713"/>
      <c r="P61" s="713"/>
      <c r="Q61" s="713"/>
      <c r="R61" s="713"/>
      <c r="S61" s="713"/>
      <c r="T61" s="713"/>
      <c r="U61" s="713"/>
      <c r="V61" s="713"/>
      <c r="W61" s="713"/>
      <c r="X61" s="713"/>
      <c r="Y61" s="713"/>
      <c r="Z61" s="713"/>
      <c r="AA61" s="713"/>
      <c r="AB61" s="713"/>
      <c r="AC61" s="713"/>
      <c r="AD61" s="713"/>
      <c r="AE61" s="713"/>
      <c r="AF61" s="713"/>
      <c r="AG61" s="713"/>
      <c r="AH61" s="713"/>
      <c r="AI61" s="713"/>
      <c r="AJ61" s="714"/>
      <c r="AK61" s="265"/>
      <c r="AU61" s="42"/>
    </row>
    <row r="62" spans="1:47" s="269" customFormat="1" ht="14.25" customHeight="1">
      <c r="A62" s="715" t="s">
        <v>152</v>
      </c>
      <c r="B62" s="716"/>
      <c r="C62" s="716"/>
      <c r="D62" s="717"/>
      <c r="E62" s="268"/>
      <c r="F62" s="724" t="s">
        <v>153</v>
      </c>
      <c r="G62" s="724"/>
      <c r="H62" s="724"/>
      <c r="I62" s="724"/>
      <c r="J62" s="724"/>
      <c r="K62" s="724"/>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725"/>
      <c r="AK62" s="265"/>
    </row>
    <row r="63" spans="1:47" s="269" customFormat="1" ht="13.5" customHeight="1">
      <c r="A63" s="718"/>
      <c r="B63" s="719"/>
      <c r="C63" s="719"/>
      <c r="D63" s="720"/>
      <c r="E63" s="270"/>
      <c r="F63" s="726" t="s">
        <v>154</v>
      </c>
      <c r="G63" s="726"/>
      <c r="H63" s="726"/>
      <c r="I63" s="726"/>
      <c r="J63" s="726"/>
      <c r="K63" s="726"/>
      <c r="L63" s="726"/>
      <c r="M63" s="726"/>
      <c r="N63" s="726"/>
      <c r="O63" s="726"/>
      <c r="P63" s="726"/>
      <c r="Q63" s="726"/>
      <c r="R63" s="726"/>
      <c r="S63" s="726"/>
      <c r="T63" s="726"/>
      <c r="U63" s="726"/>
      <c r="V63" s="726"/>
      <c r="W63" s="726"/>
      <c r="X63" s="726"/>
      <c r="Y63" s="726"/>
      <c r="Z63" s="726"/>
      <c r="AA63" s="726"/>
      <c r="AB63" s="726"/>
      <c r="AC63" s="726"/>
      <c r="AD63" s="726"/>
      <c r="AE63" s="726"/>
      <c r="AF63" s="726"/>
      <c r="AG63" s="726"/>
      <c r="AH63" s="726"/>
      <c r="AI63" s="726"/>
      <c r="AJ63" s="281"/>
      <c r="AK63" s="265"/>
    </row>
    <row r="64" spans="1:47" s="269" customFormat="1" ht="13.5" customHeight="1">
      <c r="A64" s="718"/>
      <c r="B64" s="719"/>
      <c r="C64" s="719"/>
      <c r="D64" s="720"/>
      <c r="E64" s="270"/>
      <c r="F64" s="726" t="s">
        <v>155</v>
      </c>
      <c r="G64" s="726"/>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281"/>
      <c r="AK64" s="265"/>
    </row>
    <row r="65" spans="1:37" s="269" customFormat="1" ht="13.5" customHeight="1">
      <c r="A65" s="721"/>
      <c r="B65" s="722"/>
      <c r="C65" s="722"/>
      <c r="D65" s="723"/>
      <c r="E65" s="271"/>
      <c r="F65" s="727" t="s">
        <v>156</v>
      </c>
      <c r="G65" s="727"/>
      <c r="H65" s="727"/>
      <c r="I65" s="727"/>
      <c r="J65" s="727"/>
      <c r="K65" s="727"/>
      <c r="L65" s="727"/>
      <c r="M65" s="727"/>
      <c r="N65" s="727"/>
      <c r="O65" s="727"/>
      <c r="P65" s="727"/>
      <c r="Q65" s="727"/>
      <c r="R65" s="727"/>
      <c r="S65" s="727"/>
      <c r="T65" s="727"/>
      <c r="U65" s="727"/>
      <c r="V65" s="727"/>
      <c r="W65" s="727"/>
      <c r="X65" s="727"/>
      <c r="Y65" s="727"/>
      <c r="Z65" s="727"/>
      <c r="AA65" s="727"/>
      <c r="AB65" s="727"/>
      <c r="AC65" s="727"/>
      <c r="AD65" s="727"/>
      <c r="AE65" s="727"/>
      <c r="AF65" s="727"/>
      <c r="AG65" s="727"/>
      <c r="AH65" s="727"/>
      <c r="AI65" s="727"/>
      <c r="AJ65" s="282"/>
      <c r="AK65" s="265"/>
    </row>
    <row r="66" spans="1:37" s="269" customFormat="1" ht="24.75" customHeight="1">
      <c r="A66" s="715" t="s">
        <v>157</v>
      </c>
      <c r="B66" s="716"/>
      <c r="C66" s="716"/>
      <c r="D66" s="717"/>
      <c r="E66" s="272"/>
      <c r="F66" s="728" t="s">
        <v>158</v>
      </c>
      <c r="G66" s="728"/>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283"/>
      <c r="AK66" s="265"/>
    </row>
    <row r="67" spans="1:37" s="40" customFormat="1" ht="13.5" customHeight="1">
      <c r="A67" s="718"/>
      <c r="B67" s="719"/>
      <c r="C67" s="719"/>
      <c r="D67" s="720"/>
      <c r="E67" s="273"/>
      <c r="F67" s="729" t="s">
        <v>159</v>
      </c>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284"/>
      <c r="AK67" s="265"/>
    </row>
    <row r="68" spans="1:37" s="40" customFormat="1" ht="13.5" customHeight="1">
      <c r="A68" s="718"/>
      <c r="B68" s="719"/>
      <c r="C68" s="719"/>
      <c r="D68" s="720"/>
      <c r="E68" s="270"/>
      <c r="F68" s="726" t="s">
        <v>160</v>
      </c>
      <c r="G68" s="726"/>
      <c r="H68" s="726"/>
      <c r="I68" s="726"/>
      <c r="J68" s="726"/>
      <c r="K68" s="726"/>
      <c r="L68" s="726"/>
      <c r="M68" s="726"/>
      <c r="N68" s="726"/>
      <c r="O68" s="726"/>
      <c r="P68" s="726"/>
      <c r="Q68" s="726"/>
      <c r="R68" s="726"/>
      <c r="S68" s="726"/>
      <c r="T68" s="726"/>
      <c r="U68" s="726"/>
      <c r="V68" s="726"/>
      <c r="W68" s="726"/>
      <c r="X68" s="726"/>
      <c r="Y68" s="726"/>
      <c r="Z68" s="726"/>
      <c r="AA68" s="726"/>
      <c r="AB68" s="726"/>
      <c r="AC68" s="726"/>
      <c r="AD68" s="726"/>
      <c r="AE68" s="726"/>
      <c r="AF68" s="726"/>
      <c r="AG68" s="726"/>
      <c r="AH68" s="726"/>
      <c r="AI68" s="726"/>
      <c r="AJ68" s="281"/>
      <c r="AK68" s="265"/>
    </row>
    <row r="69" spans="1:37" s="40" customFormat="1" ht="15.75" customHeight="1">
      <c r="A69" s="721"/>
      <c r="B69" s="722"/>
      <c r="C69" s="722"/>
      <c r="D69" s="723"/>
      <c r="E69" s="274"/>
      <c r="F69" s="764" t="s">
        <v>161</v>
      </c>
      <c r="G69" s="764"/>
      <c r="H69" s="764"/>
      <c r="I69" s="764"/>
      <c r="J69" s="764"/>
      <c r="K69" s="764"/>
      <c r="L69" s="764"/>
      <c r="M69" s="764"/>
      <c r="N69" s="764"/>
      <c r="O69" s="764"/>
      <c r="P69" s="764"/>
      <c r="Q69" s="764"/>
      <c r="R69" s="764"/>
      <c r="S69" s="764"/>
      <c r="T69" s="764"/>
      <c r="U69" s="764"/>
      <c r="V69" s="764"/>
      <c r="W69" s="764"/>
      <c r="X69" s="764"/>
      <c r="Y69" s="764"/>
      <c r="Z69" s="764"/>
      <c r="AA69" s="764"/>
      <c r="AB69" s="764"/>
      <c r="AC69" s="764"/>
      <c r="AD69" s="764"/>
      <c r="AE69" s="764"/>
      <c r="AF69" s="764"/>
      <c r="AG69" s="764"/>
      <c r="AH69" s="764"/>
      <c r="AI69" s="764"/>
      <c r="AJ69" s="765"/>
      <c r="AK69" s="265"/>
    </row>
    <row r="70" spans="1:37" s="40" customFormat="1" ht="13.5" customHeight="1">
      <c r="A70" s="715" t="s">
        <v>162</v>
      </c>
      <c r="B70" s="716"/>
      <c r="C70" s="716"/>
      <c r="D70" s="717"/>
      <c r="E70" s="273"/>
      <c r="F70" s="729" t="s">
        <v>163</v>
      </c>
      <c r="G70" s="729"/>
      <c r="H70" s="729"/>
      <c r="I70" s="729"/>
      <c r="J70" s="729"/>
      <c r="K70" s="729"/>
      <c r="L70" s="729"/>
      <c r="M70" s="729"/>
      <c r="N70" s="729"/>
      <c r="O70" s="729"/>
      <c r="P70" s="729"/>
      <c r="Q70" s="729"/>
      <c r="R70" s="729"/>
      <c r="S70" s="729"/>
      <c r="T70" s="729"/>
      <c r="U70" s="729"/>
      <c r="V70" s="729"/>
      <c r="W70" s="729"/>
      <c r="X70" s="729"/>
      <c r="Y70" s="729"/>
      <c r="Z70" s="729"/>
      <c r="AA70" s="729"/>
      <c r="AB70" s="729"/>
      <c r="AC70" s="729"/>
      <c r="AD70" s="729"/>
      <c r="AE70" s="729"/>
      <c r="AF70" s="729"/>
      <c r="AG70" s="729"/>
      <c r="AH70" s="729"/>
      <c r="AI70" s="729"/>
      <c r="AJ70" s="284"/>
      <c r="AK70" s="265"/>
    </row>
    <row r="71" spans="1:37" s="40" customFormat="1" ht="22.5" customHeight="1">
      <c r="A71" s="718"/>
      <c r="B71" s="719"/>
      <c r="C71" s="719"/>
      <c r="D71" s="720"/>
      <c r="E71" s="270"/>
      <c r="F71" s="726" t="s">
        <v>164</v>
      </c>
      <c r="G71" s="726"/>
      <c r="H71" s="726"/>
      <c r="I71" s="726"/>
      <c r="J71" s="726"/>
      <c r="K71" s="726"/>
      <c r="L71" s="726"/>
      <c r="M71" s="726"/>
      <c r="N71" s="726"/>
      <c r="O71" s="726"/>
      <c r="P71" s="726"/>
      <c r="Q71" s="726"/>
      <c r="R71" s="726"/>
      <c r="S71" s="726"/>
      <c r="T71" s="726"/>
      <c r="U71" s="726"/>
      <c r="V71" s="726"/>
      <c r="W71" s="726"/>
      <c r="X71" s="726"/>
      <c r="Y71" s="726"/>
      <c r="Z71" s="726"/>
      <c r="AA71" s="726"/>
      <c r="AB71" s="726"/>
      <c r="AC71" s="726"/>
      <c r="AD71" s="726"/>
      <c r="AE71" s="726"/>
      <c r="AF71" s="726"/>
      <c r="AG71" s="726"/>
      <c r="AH71" s="726"/>
      <c r="AI71" s="726"/>
      <c r="AJ71" s="281"/>
      <c r="AK71" s="265"/>
    </row>
    <row r="72" spans="1:37" s="40" customFormat="1" ht="13.5" customHeight="1">
      <c r="A72" s="718"/>
      <c r="B72" s="719"/>
      <c r="C72" s="719"/>
      <c r="D72" s="720"/>
      <c r="E72" s="270"/>
      <c r="F72" s="814" t="s">
        <v>165</v>
      </c>
      <c r="G72" s="814"/>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281"/>
      <c r="AK72" s="265"/>
    </row>
    <row r="73" spans="1:37" s="40" customFormat="1" ht="13.5" customHeight="1">
      <c r="A73" s="721"/>
      <c r="B73" s="722"/>
      <c r="C73" s="722"/>
      <c r="D73" s="723"/>
      <c r="E73" s="274"/>
      <c r="F73" s="730" t="s">
        <v>166</v>
      </c>
      <c r="G73" s="730"/>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285"/>
      <c r="AK73" s="265"/>
    </row>
    <row r="74" spans="1:37" s="40" customFormat="1" ht="21" customHeight="1">
      <c r="A74" s="715" t="s">
        <v>167</v>
      </c>
      <c r="B74" s="716"/>
      <c r="C74" s="716"/>
      <c r="D74" s="717"/>
      <c r="E74" s="273"/>
      <c r="F74" s="732" t="s">
        <v>168</v>
      </c>
      <c r="G74" s="732"/>
      <c r="H74" s="732"/>
      <c r="I74" s="732"/>
      <c r="J74" s="732"/>
      <c r="K74" s="732"/>
      <c r="L74" s="732"/>
      <c r="M74" s="732"/>
      <c r="N74" s="732"/>
      <c r="O74" s="732"/>
      <c r="P74" s="732"/>
      <c r="Q74" s="732"/>
      <c r="R74" s="732"/>
      <c r="S74" s="732"/>
      <c r="T74" s="732"/>
      <c r="U74" s="732"/>
      <c r="V74" s="732"/>
      <c r="W74" s="732"/>
      <c r="X74" s="732"/>
      <c r="Y74" s="732"/>
      <c r="Z74" s="732"/>
      <c r="AA74" s="732"/>
      <c r="AB74" s="732"/>
      <c r="AC74" s="732"/>
      <c r="AD74" s="732"/>
      <c r="AE74" s="732"/>
      <c r="AF74" s="732"/>
      <c r="AG74" s="732"/>
      <c r="AH74" s="732"/>
      <c r="AI74" s="732"/>
      <c r="AJ74" s="284"/>
      <c r="AK74" s="265"/>
    </row>
    <row r="75" spans="1:37" s="40" customFormat="1" ht="15" customHeight="1">
      <c r="A75" s="718"/>
      <c r="B75" s="719"/>
      <c r="C75" s="719"/>
      <c r="D75" s="720"/>
      <c r="E75" s="270"/>
      <c r="F75" s="733" t="s">
        <v>169</v>
      </c>
      <c r="G75" s="733"/>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3"/>
      <c r="AJ75" s="284"/>
      <c r="AK75" s="46"/>
    </row>
    <row r="76" spans="1:37" s="40" customFormat="1" ht="13.5" customHeight="1">
      <c r="A76" s="718"/>
      <c r="B76" s="719"/>
      <c r="C76" s="719"/>
      <c r="D76" s="720"/>
      <c r="E76" s="273"/>
      <c r="F76" s="732" t="s">
        <v>170</v>
      </c>
      <c r="G76" s="732"/>
      <c r="H76" s="732"/>
      <c r="I76" s="732"/>
      <c r="J76" s="732"/>
      <c r="K76" s="732"/>
      <c r="L76" s="732"/>
      <c r="M76" s="732"/>
      <c r="N76" s="732"/>
      <c r="O76" s="732"/>
      <c r="P76" s="732"/>
      <c r="Q76" s="732"/>
      <c r="R76" s="732"/>
      <c r="S76" s="732"/>
      <c r="T76" s="732"/>
      <c r="U76" s="732"/>
      <c r="V76" s="732"/>
      <c r="W76" s="732"/>
      <c r="X76" s="732"/>
      <c r="Y76" s="732"/>
      <c r="Z76" s="732"/>
      <c r="AA76" s="732"/>
      <c r="AB76" s="732"/>
      <c r="AC76" s="732"/>
      <c r="AD76" s="732"/>
      <c r="AE76" s="732"/>
      <c r="AF76" s="732"/>
      <c r="AG76" s="732"/>
      <c r="AH76" s="732"/>
      <c r="AI76" s="732"/>
      <c r="AJ76" s="286"/>
    </row>
    <row r="77" spans="1:37" s="40" customFormat="1" ht="15.75" customHeight="1">
      <c r="A77" s="721"/>
      <c r="B77" s="722"/>
      <c r="C77" s="722"/>
      <c r="D77" s="723"/>
      <c r="E77" s="274"/>
      <c r="F77" s="730" t="s">
        <v>171</v>
      </c>
      <c r="G77" s="730"/>
      <c r="H77" s="730"/>
      <c r="I77" s="730"/>
      <c r="J77" s="730"/>
      <c r="K77" s="730"/>
      <c r="L77" s="730"/>
      <c r="M77" s="730"/>
      <c r="N77" s="730"/>
      <c r="O77" s="730"/>
      <c r="P77" s="730"/>
      <c r="Q77" s="730"/>
      <c r="R77" s="730"/>
      <c r="S77" s="730"/>
      <c r="T77" s="730"/>
      <c r="U77" s="730"/>
      <c r="V77" s="730"/>
      <c r="W77" s="730"/>
      <c r="X77" s="730"/>
      <c r="Y77" s="730"/>
      <c r="Z77" s="730"/>
      <c r="AA77" s="730"/>
      <c r="AB77" s="730"/>
      <c r="AC77" s="730"/>
      <c r="AD77" s="730"/>
      <c r="AE77" s="730"/>
      <c r="AF77" s="730"/>
      <c r="AG77" s="730"/>
      <c r="AH77" s="730"/>
      <c r="AI77" s="730"/>
      <c r="AJ77" s="731"/>
    </row>
    <row r="78" spans="1:37" s="40" customFormat="1" ht="13.5" customHeight="1">
      <c r="A78" s="715" t="s">
        <v>172</v>
      </c>
      <c r="B78" s="716"/>
      <c r="C78" s="716"/>
      <c r="D78" s="717"/>
      <c r="E78" s="273"/>
      <c r="F78" s="732" t="s">
        <v>173</v>
      </c>
      <c r="G78" s="732"/>
      <c r="H78" s="732"/>
      <c r="I78" s="732"/>
      <c r="J78" s="732"/>
      <c r="K78" s="732"/>
      <c r="L78" s="732"/>
      <c r="M78" s="732"/>
      <c r="N78" s="732"/>
      <c r="O78" s="732"/>
      <c r="P78" s="732"/>
      <c r="Q78" s="732"/>
      <c r="R78" s="732"/>
      <c r="S78" s="732"/>
      <c r="T78" s="732"/>
      <c r="U78" s="732"/>
      <c r="V78" s="732"/>
      <c r="W78" s="732"/>
      <c r="X78" s="732"/>
      <c r="Y78" s="732"/>
      <c r="Z78" s="732"/>
      <c r="AA78" s="732"/>
      <c r="AB78" s="732"/>
      <c r="AC78" s="732"/>
      <c r="AD78" s="732"/>
      <c r="AE78" s="732"/>
      <c r="AF78" s="732"/>
      <c r="AG78" s="732"/>
      <c r="AH78" s="732"/>
      <c r="AI78" s="732"/>
      <c r="AJ78" s="284"/>
    </row>
    <row r="79" spans="1:37" s="40" customFormat="1" ht="21" customHeight="1">
      <c r="A79" s="718"/>
      <c r="B79" s="719"/>
      <c r="C79" s="719"/>
      <c r="D79" s="720"/>
      <c r="E79" s="270"/>
      <c r="F79" s="733" t="s">
        <v>174</v>
      </c>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281"/>
    </row>
    <row r="80" spans="1:37" s="40" customFormat="1" ht="13.5" customHeight="1">
      <c r="A80" s="718"/>
      <c r="B80" s="719"/>
      <c r="C80" s="719"/>
      <c r="D80" s="720"/>
      <c r="E80" s="270"/>
      <c r="F80" s="733" t="s">
        <v>175</v>
      </c>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281"/>
    </row>
    <row r="81" spans="1:51" s="40" customFormat="1" ht="13.5" customHeight="1">
      <c r="A81" s="721"/>
      <c r="B81" s="722"/>
      <c r="C81" s="722"/>
      <c r="D81" s="723"/>
      <c r="E81" s="274"/>
      <c r="F81" s="730" t="s">
        <v>176</v>
      </c>
      <c r="G81" s="730"/>
      <c r="H81" s="730"/>
      <c r="I81" s="730"/>
      <c r="J81" s="730"/>
      <c r="K81" s="730"/>
      <c r="L81" s="730"/>
      <c r="M81" s="730"/>
      <c r="N81" s="730"/>
      <c r="O81" s="730"/>
      <c r="P81" s="730"/>
      <c r="Q81" s="730"/>
      <c r="R81" s="730"/>
      <c r="S81" s="730"/>
      <c r="T81" s="730"/>
      <c r="U81" s="730"/>
      <c r="V81" s="730"/>
      <c r="W81" s="730"/>
      <c r="X81" s="730"/>
      <c r="Y81" s="730"/>
      <c r="Z81" s="730"/>
      <c r="AA81" s="730"/>
      <c r="AB81" s="730"/>
      <c r="AC81" s="730"/>
      <c r="AD81" s="730"/>
      <c r="AE81" s="730"/>
      <c r="AF81" s="730"/>
      <c r="AG81" s="730"/>
      <c r="AH81" s="730"/>
      <c r="AI81" s="730"/>
      <c r="AJ81" s="285"/>
    </row>
    <row r="82" spans="1:51" s="40" customFormat="1" ht="13.5" customHeight="1">
      <c r="A82" s="715" t="s">
        <v>177</v>
      </c>
      <c r="B82" s="716"/>
      <c r="C82" s="716"/>
      <c r="D82" s="717"/>
      <c r="E82" s="273"/>
      <c r="F82" s="821" t="s">
        <v>178</v>
      </c>
      <c r="G82" s="821"/>
      <c r="H82" s="821"/>
      <c r="I82" s="821"/>
      <c r="J82" s="821"/>
      <c r="K82" s="821"/>
      <c r="L82" s="821"/>
      <c r="M82" s="821"/>
      <c r="N82" s="821"/>
      <c r="O82" s="821"/>
      <c r="P82" s="821"/>
      <c r="Q82" s="821"/>
      <c r="R82" s="821"/>
      <c r="S82" s="821"/>
      <c r="T82" s="821"/>
      <c r="U82" s="821"/>
      <c r="V82" s="821"/>
      <c r="W82" s="821"/>
      <c r="X82" s="821"/>
      <c r="Y82" s="821"/>
      <c r="Z82" s="821"/>
      <c r="AA82" s="821"/>
      <c r="AB82" s="821"/>
      <c r="AC82" s="821"/>
      <c r="AD82" s="821"/>
      <c r="AE82" s="821"/>
      <c r="AF82" s="821"/>
      <c r="AG82" s="821"/>
      <c r="AH82" s="821"/>
      <c r="AI82" s="821"/>
      <c r="AJ82" s="822"/>
      <c r="AK82" s="275"/>
    </row>
    <row r="83" spans="1:51" s="40" customFormat="1" ht="13.5" customHeight="1">
      <c r="A83" s="718"/>
      <c r="B83" s="719"/>
      <c r="C83" s="719"/>
      <c r="D83" s="720"/>
      <c r="E83" s="270"/>
      <c r="F83" s="733" t="s">
        <v>179</v>
      </c>
      <c r="G83" s="733"/>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281"/>
      <c r="AK83" s="265"/>
    </row>
    <row r="84" spans="1:51" s="40" customFormat="1" ht="13.5" customHeight="1">
      <c r="A84" s="718"/>
      <c r="B84" s="719"/>
      <c r="C84" s="719"/>
      <c r="D84" s="720"/>
      <c r="E84" s="270"/>
      <c r="F84" s="733" t="s">
        <v>180</v>
      </c>
      <c r="G84" s="733"/>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281"/>
      <c r="AK84" s="265"/>
    </row>
    <row r="85" spans="1:51" s="40" customFormat="1" ht="13.5" customHeight="1" thickBot="1">
      <c r="A85" s="721"/>
      <c r="B85" s="722"/>
      <c r="C85" s="722"/>
      <c r="D85" s="723"/>
      <c r="E85" s="276"/>
      <c r="F85" s="810" t="s">
        <v>181</v>
      </c>
      <c r="G85" s="810"/>
      <c r="H85" s="810"/>
      <c r="I85" s="810"/>
      <c r="J85" s="810"/>
      <c r="K85" s="810"/>
      <c r="L85" s="810"/>
      <c r="M85" s="810"/>
      <c r="N85" s="810"/>
      <c r="O85" s="810"/>
      <c r="P85" s="810"/>
      <c r="Q85" s="810"/>
      <c r="R85" s="810"/>
      <c r="S85" s="810"/>
      <c r="T85" s="810"/>
      <c r="U85" s="810"/>
      <c r="V85" s="810"/>
      <c r="W85" s="810"/>
      <c r="X85" s="810"/>
      <c r="Y85" s="810"/>
      <c r="Z85" s="810"/>
      <c r="AA85" s="810"/>
      <c r="AB85" s="810"/>
      <c r="AC85" s="810"/>
      <c r="AD85" s="810"/>
      <c r="AE85" s="810"/>
      <c r="AF85" s="810"/>
      <c r="AG85" s="810"/>
      <c r="AH85" s="810"/>
      <c r="AI85" s="810"/>
      <c r="AJ85" s="287"/>
      <c r="AK85" s="46"/>
    </row>
    <row r="86" spans="1:51" ht="11.25" customHeight="1">
      <c r="A86" s="181"/>
      <c r="B86" s="85"/>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U86" s="42"/>
    </row>
    <row r="87" spans="1:51" ht="15" customHeight="1">
      <c r="A87" s="280" t="s">
        <v>183</v>
      </c>
      <c r="B87" s="261"/>
      <c r="C87" s="261"/>
      <c r="D87" s="261"/>
      <c r="E87" s="261"/>
      <c r="F87" s="261"/>
      <c r="G87" s="261"/>
      <c r="H87" s="261"/>
      <c r="I87" s="261"/>
      <c r="J87" s="261"/>
      <c r="K87" s="261"/>
      <c r="L87" s="261"/>
      <c r="M87" s="261"/>
      <c r="N87" s="261"/>
      <c r="O87" s="261"/>
      <c r="P87" s="261"/>
      <c r="Q87" s="258"/>
      <c r="R87" s="258"/>
      <c r="S87" s="258"/>
      <c r="T87" s="258"/>
      <c r="U87" s="258"/>
      <c r="V87" s="258"/>
      <c r="W87" s="258"/>
      <c r="X87" s="258"/>
      <c r="Y87" s="258"/>
      <c r="Z87" s="258"/>
      <c r="AA87" s="258"/>
      <c r="AB87" s="258"/>
      <c r="AC87" s="258"/>
      <c r="AD87" s="258"/>
      <c r="AE87" s="258"/>
      <c r="AF87" s="258"/>
      <c r="AG87" s="258"/>
      <c r="AH87" s="259"/>
      <c r="AI87" s="260"/>
      <c r="AJ87" s="262"/>
      <c r="AV87" s="42"/>
    </row>
    <row r="88" spans="1:51" s="40" customFormat="1" ht="45" customHeight="1">
      <c r="A88" s="811"/>
      <c r="B88" s="812"/>
      <c r="C88" s="812"/>
      <c r="D88" s="812"/>
      <c r="E88" s="812"/>
      <c r="F88" s="812"/>
      <c r="G88" s="812"/>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3"/>
      <c r="AJ88" s="813"/>
      <c r="AL88" s="332"/>
      <c r="AM88" s="332"/>
      <c r="AN88" s="332"/>
      <c r="AO88" s="256"/>
      <c r="AP88" s="256"/>
      <c r="AQ88" s="256"/>
      <c r="AR88" s="256"/>
      <c r="AS88" s="256"/>
      <c r="AT88" s="256"/>
      <c r="AU88" s="256"/>
      <c r="AV88" s="256"/>
      <c r="AW88" s="256"/>
      <c r="AX88" s="256"/>
      <c r="AY88" s="257"/>
    </row>
    <row r="89" spans="1:51" s="40" customFormat="1" ht="15" customHeight="1" thickBot="1">
      <c r="A89" s="94"/>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164"/>
      <c r="AL89" s="332"/>
      <c r="AM89" s="332"/>
      <c r="AN89" s="332"/>
      <c r="AO89" s="256"/>
      <c r="AP89" s="256"/>
      <c r="AQ89" s="256"/>
      <c r="AR89" s="256"/>
      <c r="AS89" s="256"/>
      <c r="AT89" s="256"/>
      <c r="AU89" s="256"/>
      <c r="AV89" s="256"/>
      <c r="AW89" s="256"/>
      <c r="AX89" s="256"/>
      <c r="AY89" s="257"/>
    </row>
    <row r="90" spans="1:51" ht="7.5" customHeight="1">
      <c r="A90" s="183"/>
      <c r="B90" s="184"/>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6"/>
      <c r="AV90" s="42"/>
    </row>
    <row r="91" spans="1:51" ht="25.5" customHeight="1">
      <c r="A91" s="187" t="s">
        <v>134</v>
      </c>
      <c r="B91" s="705" t="s">
        <v>135</v>
      </c>
      <c r="C91" s="705"/>
      <c r="D91" s="705"/>
      <c r="E91" s="705"/>
      <c r="F91" s="705"/>
      <c r="G91" s="705"/>
      <c r="H91" s="705"/>
      <c r="I91" s="705"/>
      <c r="J91" s="705"/>
      <c r="K91" s="705"/>
      <c r="L91" s="705"/>
      <c r="M91" s="705"/>
      <c r="N91" s="705"/>
      <c r="O91" s="705"/>
      <c r="P91" s="705"/>
      <c r="Q91" s="705"/>
      <c r="R91" s="705"/>
      <c r="S91" s="705"/>
      <c r="T91" s="705"/>
      <c r="U91" s="705"/>
      <c r="V91" s="705"/>
      <c r="W91" s="705"/>
      <c r="X91" s="705"/>
      <c r="Y91" s="705"/>
      <c r="Z91" s="705"/>
      <c r="AA91" s="705"/>
      <c r="AB91" s="705"/>
      <c r="AC91" s="705"/>
      <c r="AD91" s="705"/>
      <c r="AE91" s="705"/>
      <c r="AF91" s="705"/>
      <c r="AG91" s="705"/>
      <c r="AH91" s="705"/>
      <c r="AI91" s="705"/>
      <c r="AJ91" s="188"/>
    </row>
    <row r="92" spans="1:51" ht="7.5" customHeight="1">
      <c r="A92" s="187"/>
      <c r="B92" s="189"/>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88"/>
    </row>
    <row r="93" spans="1:51" s="51" customFormat="1" ht="19.5" customHeight="1">
      <c r="A93" s="191"/>
      <c r="B93" s="190"/>
      <c r="C93" s="192" t="s">
        <v>25</v>
      </c>
      <c r="D93" s="192"/>
      <c r="E93" s="701">
        <f>基本情報入力シート!E12</f>
        <v>4</v>
      </c>
      <c r="F93" s="702"/>
      <c r="G93" s="192" t="s">
        <v>2</v>
      </c>
      <c r="H93" s="701">
        <f>基本情報入力シート!G12</f>
        <v>7</v>
      </c>
      <c r="I93" s="702"/>
      <c r="J93" s="192" t="s">
        <v>3</v>
      </c>
      <c r="K93" s="701">
        <f>基本情報入力シート!I12</f>
        <v>20</v>
      </c>
      <c r="L93" s="702"/>
      <c r="M93" s="192" t="s">
        <v>6</v>
      </c>
      <c r="N93" s="193"/>
      <c r="O93" s="193"/>
      <c r="P93" s="193"/>
      <c r="Q93" s="194"/>
      <c r="R93" s="703" t="s">
        <v>26</v>
      </c>
      <c r="S93" s="703"/>
      <c r="T93" s="703"/>
      <c r="U93" s="703"/>
      <c r="V93" s="703"/>
      <c r="W93" s="704" t="str">
        <f>基本情報入力シート!M16</f>
        <v>株式会社○○ケアサービス</v>
      </c>
      <c r="X93" s="704"/>
      <c r="Y93" s="704"/>
      <c r="Z93" s="704"/>
      <c r="AA93" s="704"/>
      <c r="AB93" s="704"/>
      <c r="AC93" s="704"/>
      <c r="AD93" s="704"/>
      <c r="AE93" s="704"/>
      <c r="AF93" s="704"/>
      <c r="AG93" s="704"/>
      <c r="AH93" s="704"/>
      <c r="AI93" s="195"/>
      <c r="AJ93" s="196"/>
    </row>
    <row r="94" spans="1:51" s="51" customFormat="1" ht="19.5" customHeight="1">
      <c r="A94" s="191"/>
      <c r="B94" s="193"/>
      <c r="C94" s="192"/>
      <c r="D94" s="192"/>
      <c r="E94" s="192"/>
      <c r="F94" s="192"/>
      <c r="G94" s="192"/>
      <c r="H94" s="192"/>
      <c r="I94" s="192"/>
      <c r="J94" s="192"/>
      <c r="K94" s="192"/>
      <c r="L94" s="192"/>
      <c r="M94" s="192"/>
      <c r="N94" s="192"/>
      <c r="O94" s="192"/>
      <c r="P94" s="193"/>
      <c r="Q94" s="194"/>
      <c r="R94" s="703" t="s">
        <v>27</v>
      </c>
      <c r="S94" s="703"/>
      <c r="T94" s="703"/>
      <c r="U94" s="703"/>
      <c r="V94" s="703"/>
      <c r="W94" s="795" t="str">
        <f>基本情報入力シート!M21</f>
        <v>広域　花子</v>
      </c>
      <c r="X94" s="795"/>
      <c r="Y94" s="795"/>
      <c r="Z94" s="795"/>
      <c r="AA94" s="795"/>
      <c r="AB94" s="795"/>
      <c r="AC94" s="795"/>
      <c r="AD94" s="795"/>
      <c r="AE94" s="795"/>
      <c r="AF94" s="795"/>
      <c r="AG94" s="795"/>
      <c r="AH94" s="795"/>
      <c r="AI94" s="197"/>
      <c r="AJ94" s="196"/>
    </row>
    <row r="95" spans="1:51" ht="7.5" customHeight="1" thickBot="1">
      <c r="A95" s="116"/>
      <c r="B95" s="198"/>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8"/>
    </row>
    <row r="96" spans="1:51" ht="17.25">
      <c r="A96" s="52"/>
      <c r="B96" s="39"/>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3"/>
      <c r="AF96" s="52"/>
      <c r="AG96" s="52"/>
      <c r="AH96" s="52"/>
      <c r="AI96" s="52"/>
      <c r="AJ96" s="52"/>
    </row>
    <row r="97" spans="1:36">
      <c r="A97" s="54"/>
      <c r="B97" s="52" t="s">
        <v>28</v>
      </c>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row>
    <row r="98" spans="1:36">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row>
    <row r="99" spans="1:36">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row>
    <row r="100" spans="1:36">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row>
    <row r="101" spans="1:36">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row>
    <row r="102" spans="1:36">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row>
    <row r="103" spans="1:36">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row>
    <row r="104" spans="1:36">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row>
    <row r="105" spans="1:36">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row>
    <row r="106" spans="1:36">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row>
    <row r="107" spans="1:36">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row>
    <row r="108" spans="1:36">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row>
    <row r="109" spans="1:36">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row>
    <row r="110" spans="1:36">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row>
    <row r="111" spans="1:36">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row>
    <row r="112" spans="1:36">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row>
    <row r="113" spans="1:36">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row>
    <row r="114" spans="1:36">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row>
    <row r="115" spans="1:36">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row>
    <row r="116" spans="1:36">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row>
    <row r="117" spans="1:36">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row>
    <row r="118" spans="1:36">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row>
    <row r="119" spans="1:36">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row>
    <row r="120" spans="1:36">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row>
    <row r="121" spans="1:36">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row>
    <row r="122" spans="1:36">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row>
    <row r="123" spans="1:36">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row>
    <row r="124" spans="1:36">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row>
    <row r="125" spans="1:36">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row>
    <row r="126" spans="1:36">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row>
    <row r="127" spans="1:36">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row>
    <row r="128" spans="1:36">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row>
    <row r="129" spans="1:36">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row>
    <row r="130" spans="1:36">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row>
    <row r="131" spans="1:36">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row>
    <row r="132" spans="1:36">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row>
    <row r="133" spans="1:36">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row>
    <row r="134" spans="1:36">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row>
    <row r="135" spans="1:36">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row>
    <row r="136" spans="1:36">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row>
    <row r="137" spans="1:36">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row>
    <row r="138" spans="1:36">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row>
    <row r="139" spans="1:36">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row>
    <row r="140" spans="1:36">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row>
    <row r="141" spans="1:36">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row>
    <row r="142" spans="1:36">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row>
    <row r="143" spans="1:36">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row>
    <row r="144" spans="1:36">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row>
    <row r="145" spans="1:36">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row>
    <row r="146" spans="1:36">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row>
    <row r="147" spans="1:36">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row>
    <row r="148" spans="1:36">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row>
    <row r="149" spans="1:36">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row>
    <row r="150" spans="1:36">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row>
    <row r="151" spans="1:36">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row>
    <row r="152" spans="1:36">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row>
    <row r="153" spans="1:36">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row>
    <row r="154" spans="1:36">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row>
    <row r="155" spans="1:36">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row>
    <row r="156" spans="1:36">
      <c r="A156" s="52"/>
      <c r="B156" s="54"/>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row>
    <row r="157" spans="1:36">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row>
    <row r="158" spans="1:36">
      <c r="B158" s="52"/>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3"/>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64" fitToHeight="0" orientation="landscape" r:id="rId1"/>
  <headerFooter alignWithMargins="0"/>
  <rowBreaks count="2" manualBreakCount="2">
    <brk id="56" max="50"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77" zoomScaleNormal="120" zoomScaleSheetLayoutView="77" workbookViewId="0">
      <selection activeCell="A2" sqref="A2"/>
    </sheetView>
  </sheetViews>
  <sheetFormatPr defaultColWidth="9" defaultRowHeight="13.5"/>
  <cols>
    <col min="1" max="1" width="4" style="46" customWidth="1"/>
    <col min="2" max="4" width="2" style="46" customWidth="1"/>
    <col min="5" max="5" width="1.875" style="46" customWidth="1"/>
    <col min="6" max="9" width="2" style="46" customWidth="1"/>
    <col min="10" max="10" width="2.125" style="46" customWidth="1"/>
    <col min="11" max="11" width="2" style="46" customWidth="1"/>
    <col min="12" max="12" width="2" style="46" hidden="1" customWidth="1"/>
    <col min="13" max="14" width="7.5" style="46" bestFit="1" customWidth="1"/>
    <col min="15" max="15" width="8.75" style="46" customWidth="1"/>
    <col min="16" max="17" width="17" style="46" customWidth="1"/>
    <col min="18" max="24" width="10.625" style="46" customWidth="1"/>
    <col min="25" max="30" width="9.25" style="46" customWidth="1"/>
    <col min="31" max="32" width="9.25" style="342" customWidth="1"/>
    <col min="33" max="33" width="9.25" style="46" customWidth="1"/>
    <col min="34" max="34" width="12.875" style="46" customWidth="1"/>
    <col min="35" max="35" width="11.125" style="46" customWidth="1"/>
    <col min="36" max="37" width="11.25" style="46" customWidth="1"/>
    <col min="38" max="16384" width="9" style="46"/>
  </cols>
  <sheetData>
    <row r="1" spans="1:37">
      <c r="A1" s="199" t="s">
        <v>39</v>
      </c>
      <c r="B1" s="199"/>
      <c r="C1" s="200"/>
      <c r="D1" s="200"/>
      <c r="E1" s="200"/>
      <c r="F1" s="200"/>
      <c r="G1" s="200"/>
      <c r="H1" s="200"/>
      <c r="I1" s="200" t="s">
        <v>87</v>
      </c>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1"/>
    </row>
    <row r="2" spans="1:37" ht="10.5" customHeight="1" thickBo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1"/>
    </row>
    <row r="3" spans="1:37" ht="15" thickBot="1">
      <c r="A3" s="838" t="s">
        <v>52</v>
      </c>
      <c r="B3" s="838"/>
      <c r="C3" s="839"/>
      <c r="D3" s="840" t="str">
        <f>IF(基本情報入力シート!M16="","",基本情報入力シート!M16)</f>
        <v>株式会社○○ケアサービス</v>
      </c>
      <c r="E3" s="841"/>
      <c r="F3" s="841"/>
      <c r="G3" s="841"/>
      <c r="H3" s="841"/>
      <c r="I3" s="841"/>
      <c r="J3" s="841"/>
      <c r="K3" s="841"/>
      <c r="L3" s="841"/>
      <c r="M3" s="841"/>
      <c r="N3" s="841"/>
      <c r="O3" s="841"/>
      <c r="P3" s="842"/>
      <c r="Q3" s="200"/>
      <c r="R3" s="200"/>
      <c r="S3" s="200"/>
      <c r="T3" s="200"/>
      <c r="U3" s="200"/>
      <c r="V3" s="200"/>
      <c r="W3" s="200"/>
      <c r="X3" s="200"/>
      <c r="Y3" s="200"/>
      <c r="Z3" s="200"/>
      <c r="AA3" s="200"/>
      <c r="AB3" s="200"/>
      <c r="AC3" s="200"/>
      <c r="AD3" s="200"/>
      <c r="AE3" s="200"/>
      <c r="AF3" s="200"/>
      <c r="AG3" s="200"/>
      <c r="AH3" s="201"/>
    </row>
    <row r="4" spans="1:37" ht="15" thickBot="1">
      <c r="A4" s="202"/>
      <c r="B4" s="202"/>
      <c r="C4" s="202"/>
      <c r="D4" s="203"/>
      <c r="E4" s="203"/>
      <c r="F4" s="203"/>
      <c r="G4" s="203"/>
      <c r="H4" s="203"/>
      <c r="I4" s="203"/>
      <c r="J4" s="203"/>
      <c r="K4" s="203"/>
      <c r="L4" s="203"/>
      <c r="M4" s="203"/>
      <c r="N4" s="203"/>
      <c r="O4" s="203"/>
      <c r="P4" s="200"/>
      <c r="Q4" s="200"/>
      <c r="R4" s="200"/>
      <c r="S4" s="200"/>
      <c r="T4" s="200"/>
      <c r="U4" s="200"/>
      <c r="V4" s="200"/>
      <c r="W4" s="200"/>
      <c r="X4" s="200"/>
      <c r="Y4" s="200"/>
      <c r="Z4" s="200"/>
      <c r="AA4" s="200"/>
      <c r="AB4" s="200"/>
      <c r="AC4" s="204"/>
      <c r="AD4" s="200"/>
      <c r="AE4" s="200"/>
      <c r="AF4" s="200"/>
      <c r="AG4" s="200"/>
      <c r="AH4" s="201"/>
    </row>
    <row r="5" spans="1:37">
      <c r="A5" s="200"/>
      <c r="B5" s="851"/>
      <c r="C5" s="852"/>
      <c r="D5" s="852"/>
      <c r="E5" s="852"/>
      <c r="F5" s="852"/>
      <c r="G5" s="852"/>
      <c r="H5" s="852"/>
      <c r="I5" s="852"/>
      <c r="J5" s="852"/>
      <c r="K5" s="852"/>
      <c r="L5" s="852"/>
      <c r="M5" s="852"/>
      <c r="N5" s="852"/>
      <c r="O5" s="852"/>
      <c r="P5" s="853"/>
      <c r="Q5" s="843" t="s">
        <v>132</v>
      </c>
      <c r="R5" s="845" t="s">
        <v>90</v>
      </c>
      <c r="S5" s="845"/>
      <c r="T5" s="846"/>
      <c r="U5" s="325"/>
      <c r="V5" s="857"/>
      <c r="W5" s="858"/>
      <c r="X5" s="892" t="s">
        <v>133</v>
      </c>
      <c r="Y5" s="890" t="s">
        <v>90</v>
      </c>
      <c r="Z5" s="896"/>
      <c r="AA5" s="896"/>
      <c r="AB5" s="889" t="s">
        <v>88</v>
      </c>
      <c r="AC5" s="845"/>
      <c r="AD5" s="890"/>
      <c r="AE5" s="894" t="s">
        <v>126</v>
      </c>
      <c r="AF5" s="307"/>
      <c r="AG5" s="205"/>
      <c r="AH5" s="205"/>
      <c r="AI5" s="200"/>
      <c r="AJ5" s="200"/>
    </row>
    <row r="6" spans="1:37" ht="48" customHeight="1">
      <c r="A6" s="200"/>
      <c r="B6" s="854"/>
      <c r="C6" s="855"/>
      <c r="D6" s="855"/>
      <c r="E6" s="855"/>
      <c r="F6" s="855"/>
      <c r="G6" s="855"/>
      <c r="H6" s="855"/>
      <c r="I6" s="855"/>
      <c r="J6" s="855"/>
      <c r="K6" s="855"/>
      <c r="L6" s="855"/>
      <c r="M6" s="855"/>
      <c r="N6" s="855"/>
      <c r="O6" s="855"/>
      <c r="P6" s="856"/>
      <c r="Q6" s="844"/>
      <c r="R6" s="366" t="s">
        <v>84</v>
      </c>
      <c r="S6" s="366" t="s">
        <v>85</v>
      </c>
      <c r="T6" s="367" t="s">
        <v>353</v>
      </c>
      <c r="U6" s="326"/>
      <c r="V6" s="859"/>
      <c r="W6" s="860"/>
      <c r="X6" s="847"/>
      <c r="Y6" s="206" t="s">
        <v>84</v>
      </c>
      <c r="Z6" s="206" t="s">
        <v>85</v>
      </c>
      <c r="AA6" s="206" t="s">
        <v>86</v>
      </c>
      <c r="AB6" s="206" t="s">
        <v>84</v>
      </c>
      <c r="AC6" s="206" t="s">
        <v>85</v>
      </c>
      <c r="AD6" s="206" t="s">
        <v>86</v>
      </c>
      <c r="AE6" s="895"/>
      <c r="AF6" s="308" t="s">
        <v>128</v>
      </c>
      <c r="AG6" s="207"/>
      <c r="AH6" s="207"/>
      <c r="AI6" s="200"/>
      <c r="AJ6" s="200"/>
    </row>
    <row r="7" spans="1:37" ht="18" customHeight="1">
      <c r="A7" s="201"/>
      <c r="B7" s="320" t="s">
        <v>195</v>
      </c>
      <c r="C7" s="208"/>
      <c r="D7" s="208"/>
      <c r="E7" s="208"/>
      <c r="F7" s="208"/>
      <c r="G7" s="208"/>
      <c r="H7" s="208"/>
      <c r="I7" s="208"/>
      <c r="J7" s="208"/>
      <c r="K7" s="208"/>
      <c r="L7" s="208"/>
      <c r="M7" s="208"/>
      <c r="N7" s="208"/>
      <c r="O7" s="208"/>
      <c r="P7" s="208"/>
      <c r="Q7" s="316">
        <f>SUM(S19:S118)</f>
        <v>54637200</v>
      </c>
      <c r="R7" s="317">
        <f>SUM(T19:T118)</f>
        <v>9026914</v>
      </c>
      <c r="S7" s="318">
        <f>SUM(U19:U118)</f>
        <v>45610286</v>
      </c>
      <c r="T7" s="319"/>
      <c r="U7" s="327"/>
      <c r="V7" s="849" t="s">
        <v>193</v>
      </c>
      <c r="W7" s="850"/>
      <c r="X7" s="322">
        <f>SUM(V19:V118)</f>
        <v>367080510</v>
      </c>
      <c r="Y7" s="304"/>
      <c r="Z7" s="305"/>
      <c r="AA7" s="305"/>
      <c r="AB7" s="305"/>
      <c r="AC7" s="305"/>
      <c r="AD7" s="305"/>
      <c r="AE7" s="306"/>
      <c r="AF7" s="309"/>
      <c r="AG7" s="209"/>
      <c r="AH7" s="209"/>
      <c r="AI7" s="200"/>
      <c r="AJ7" s="200"/>
    </row>
    <row r="8" spans="1:37" ht="18" customHeight="1" thickBot="1">
      <c r="A8" s="201"/>
      <c r="B8" s="330" t="s">
        <v>196</v>
      </c>
      <c r="C8" s="331"/>
      <c r="D8" s="331"/>
      <c r="E8" s="331"/>
      <c r="F8" s="331"/>
      <c r="G8" s="331"/>
      <c r="H8" s="331"/>
      <c r="I8" s="331"/>
      <c r="J8" s="331"/>
      <c r="K8" s="331"/>
      <c r="L8" s="331"/>
      <c r="M8" s="331"/>
      <c r="N8" s="331"/>
      <c r="O8" s="331"/>
      <c r="P8" s="331"/>
      <c r="Q8" s="315">
        <f t="shared" ref="Q8:T8" si="0">SUM(X19:X118)</f>
        <v>19158216</v>
      </c>
      <c r="R8" s="310">
        <f t="shared" si="0"/>
        <v>10935631</v>
      </c>
      <c r="S8" s="310">
        <f t="shared" si="0"/>
        <v>5426099</v>
      </c>
      <c r="T8" s="321">
        <f t="shared" si="0"/>
        <v>2796486</v>
      </c>
      <c r="U8" s="328"/>
      <c r="V8" s="861" t="s">
        <v>194</v>
      </c>
      <c r="W8" s="862"/>
      <c r="X8" s="323">
        <f>SUM(Y8:AA8)</f>
        <v>448124920</v>
      </c>
      <c r="Y8" s="310">
        <f>SUM(AB19:AB118)</f>
        <v>70109070</v>
      </c>
      <c r="Z8" s="310">
        <f t="shared" ref="Z8:AE8" si="1">SUM(AC19:AC118)</f>
        <v>296971440</v>
      </c>
      <c r="AA8" s="310">
        <f t="shared" si="1"/>
        <v>81044410</v>
      </c>
      <c r="AB8" s="311">
        <f t="shared" si="1"/>
        <v>226.2</v>
      </c>
      <c r="AC8" s="311">
        <f t="shared" si="1"/>
        <v>1121.3000000000002</v>
      </c>
      <c r="AD8" s="312">
        <f t="shared" si="1"/>
        <v>412.2</v>
      </c>
      <c r="AE8" s="313">
        <f t="shared" si="1"/>
        <v>7</v>
      </c>
      <c r="AF8" s="314">
        <f>IF(COUNTA(AE19:AF118)=0,"",(COUNTIFS(AH19:AH118,"",AF19:AF118,"&gt;０")+COUNTIFS(AH19:AH118,"",AE19:AE118,"&gt;０")-COUNTIFS(AE19:AE118,"&gt;0",AF19:AF118,"&gt;０",AH19:AH118,"")))</f>
        <v>0</v>
      </c>
      <c r="AG8" s="211"/>
      <c r="AH8" s="211"/>
      <c r="AI8" s="200"/>
      <c r="AJ8" s="200"/>
    </row>
    <row r="9" spans="1:37" ht="27.75" customHeight="1">
      <c r="A9" s="200"/>
      <c r="B9" s="863"/>
      <c r="C9" s="864"/>
      <c r="D9" s="864"/>
      <c r="E9" s="864"/>
      <c r="F9" s="864"/>
      <c r="G9" s="864"/>
      <c r="H9" s="864"/>
      <c r="I9" s="864"/>
      <c r="J9" s="864"/>
      <c r="K9" s="864"/>
      <c r="L9" s="864"/>
      <c r="M9" s="864"/>
      <c r="N9" s="864"/>
      <c r="O9" s="864"/>
      <c r="P9" s="864"/>
      <c r="Q9" s="369" t="s">
        <v>198</v>
      </c>
      <c r="R9" s="365" t="s">
        <v>340</v>
      </c>
      <c r="S9" s="368" t="s">
        <v>341</v>
      </c>
      <c r="T9" s="386" t="s">
        <v>353</v>
      </c>
      <c r="U9" s="329"/>
      <c r="V9" s="891"/>
      <c r="W9" s="891"/>
      <c r="X9" s="891"/>
      <c r="Y9" s="891"/>
      <c r="Z9" s="891"/>
      <c r="AA9" s="891"/>
      <c r="AB9" s="891"/>
      <c r="AC9" s="891"/>
      <c r="AD9" s="891"/>
      <c r="AE9" s="891"/>
      <c r="AF9" s="891"/>
      <c r="AG9" s="200"/>
      <c r="AH9" s="200"/>
      <c r="AI9" s="201"/>
    </row>
    <row r="10" spans="1:37" ht="14.25" thickBot="1">
      <c r="A10" s="200"/>
      <c r="B10" s="873" t="s">
        <v>342</v>
      </c>
      <c r="C10" s="874"/>
      <c r="D10" s="874"/>
      <c r="E10" s="874"/>
      <c r="F10" s="874"/>
      <c r="G10" s="874"/>
      <c r="H10" s="874"/>
      <c r="I10" s="874"/>
      <c r="J10" s="874"/>
      <c r="K10" s="874"/>
      <c r="L10" s="874"/>
      <c r="M10" s="874"/>
      <c r="N10" s="874"/>
      <c r="O10" s="874"/>
      <c r="P10" s="874"/>
      <c r="Q10" s="315">
        <f>R10+S10+T10</f>
        <v>7487001</v>
      </c>
      <c r="R10" s="360">
        <f>SUM(AI19:AI118)</f>
        <v>2818693</v>
      </c>
      <c r="S10" s="361">
        <f>SUM(AJ19:AJ118)</f>
        <v>4414886</v>
      </c>
      <c r="T10" s="314">
        <f>SUM(AK19:AK118)</f>
        <v>253422</v>
      </c>
      <c r="U10" s="303"/>
      <c r="V10" s="893"/>
      <c r="W10" s="893"/>
      <c r="X10" s="893"/>
      <c r="Y10" s="893"/>
      <c r="Z10" s="893"/>
      <c r="AA10" s="893"/>
      <c r="AB10" s="893"/>
      <c r="AC10" s="893"/>
      <c r="AD10" s="893"/>
      <c r="AE10" s="893"/>
      <c r="AF10" s="893"/>
      <c r="AG10" s="200"/>
      <c r="AH10" s="200"/>
      <c r="AI10" s="201"/>
    </row>
    <row r="11" spans="1:37" ht="50.25" customHeight="1">
      <c r="A11" s="200"/>
      <c r="B11" s="865" t="s">
        <v>217</v>
      </c>
      <c r="C11" s="865"/>
      <c r="D11" s="865"/>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200"/>
      <c r="AF11" s="200"/>
      <c r="AG11" s="200"/>
      <c r="AH11" s="201"/>
    </row>
    <row r="12" spans="1:37" ht="18.75" customHeight="1">
      <c r="A12" s="212"/>
      <c r="B12" s="212"/>
      <c r="C12" s="212"/>
      <c r="D12" s="212"/>
      <c r="E12" s="212"/>
      <c r="F12" s="212"/>
      <c r="G12" s="212"/>
      <c r="H12" s="212"/>
      <c r="I12" s="212"/>
      <c r="J12" s="212"/>
      <c r="K12" s="212"/>
      <c r="L12" s="212"/>
      <c r="M12" s="212"/>
      <c r="N12" s="212"/>
      <c r="O12" s="212"/>
      <c r="P12" s="213"/>
      <c r="Q12" s="200"/>
      <c r="R12" s="200"/>
      <c r="S12" s="200"/>
      <c r="T12" s="200"/>
      <c r="U12" s="200"/>
      <c r="V12" s="200"/>
      <c r="W12" s="200"/>
      <c r="X12" s="200"/>
      <c r="Y12" s="200"/>
      <c r="Z12" s="200"/>
      <c r="AA12" s="200"/>
      <c r="AB12" s="200"/>
      <c r="AC12" s="200"/>
      <c r="AD12" s="200"/>
      <c r="AE12" s="200"/>
      <c r="AF12" s="200"/>
      <c r="AG12" s="200"/>
      <c r="AH12" s="201"/>
    </row>
    <row r="13" spans="1:37" ht="13.5" customHeight="1">
      <c r="A13" s="823"/>
      <c r="B13" s="879" t="s">
        <v>7</v>
      </c>
      <c r="C13" s="880"/>
      <c r="D13" s="880"/>
      <c r="E13" s="880"/>
      <c r="F13" s="880"/>
      <c r="G13" s="880"/>
      <c r="H13" s="880"/>
      <c r="I13" s="880"/>
      <c r="J13" s="880"/>
      <c r="K13" s="881"/>
      <c r="L13" s="214"/>
      <c r="M13" s="871" t="s">
        <v>78</v>
      </c>
      <c r="N13" s="215"/>
      <c r="O13" s="216"/>
      <c r="P13" s="881" t="s">
        <v>79</v>
      </c>
      <c r="Q13" s="885" t="s">
        <v>8</v>
      </c>
      <c r="R13" s="217" t="s">
        <v>195</v>
      </c>
      <c r="S13" s="218"/>
      <c r="T13" s="218"/>
      <c r="U13" s="218"/>
      <c r="V13" s="219"/>
      <c r="W13" s="210" t="s">
        <v>196</v>
      </c>
      <c r="X13" s="220"/>
      <c r="Y13" s="220"/>
      <c r="Z13" s="220"/>
      <c r="AA13" s="220"/>
      <c r="AB13" s="220"/>
      <c r="AC13" s="220"/>
      <c r="AD13" s="220"/>
      <c r="AE13" s="220"/>
      <c r="AF13" s="220"/>
      <c r="AG13" s="220"/>
      <c r="AH13" s="221"/>
      <c r="AI13" s="829" t="s">
        <v>345</v>
      </c>
      <c r="AJ13" s="830"/>
      <c r="AK13" s="831"/>
    </row>
    <row r="14" spans="1:37" ht="13.5" customHeight="1">
      <c r="A14" s="824"/>
      <c r="B14" s="882"/>
      <c r="C14" s="883"/>
      <c r="D14" s="883"/>
      <c r="E14" s="883"/>
      <c r="F14" s="883"/>
      <c r="G14" s="883"/>
      <c r="H14" s="883"/>
      <c r="I14" s="883"/>
      <c r="J14" s="883"/>
      <c r="K14" s="884"/>
      <c r="L14" s="222"/>
      <c r="M14" s="872"/>
      <c r="N14" s="887" t="s">
        <v>95</v>
      </c>
      <c r="O14" s="888"/>
      <c r="P14" s="884"/>
      <c r="Q14" s="886"/>
      <c r="R14" s="847" t="s">
        <v>343</v>
      </c>
      <c r="S14" s="871" t="s">
        <v>132</v>
      </c>
      <c r="T14" s="297"/>
      <c r="U14" s="298"/>
      <c r="V14" s="847" t="s">
        <v>133</v>
      </c>
      <c r="W14" s="847" t="s">
        <v>344</v>
      </c>
      <c r="X14" s="871" t="s">
        <v>132</v>
      </c>
      <c r="Y14" s="223"/>
      <c r="Z14" s="223"/>
      <c r="AA14" s="224"/>
      <c r="AB14" s="827" t="s">
        <v>199</v>
      </c>
      <c r="AC14" s="875"/>
      <c r="AD14" s="825"/>
      <c r="AE14" s="827" t="s">
        <v>129</v>
      </c>
      <c r="AF14" s="875"/>
      <c r="AG14" s="825"/>
      <c r="AH14" s="823" t="s">
        <v>125</v>
      </c>
      <c r="AI14" s="832"/>
      <c r="AJ14" s="833"/>
      <c r="AK14" s="834"/>
    </row>
    <row r="15" spans="1:37" ht="13.5" customHeight="1">
      <c r="A15" s="824"/>
      <c r="B15" s="882"/>
      <c r="C15" s="883"/>
      <c r="D15" s="883"/>
      <c r="E15" s="883"/>
      <c r="F15" s="883"/>
      <c r="G15" s="883"/>
      <c r="H15" s="883"/>
      <c r="I15" s="883"/>
      <c r="J15" s="883"/>
      <c r="K15" s="884"/>
      <c r="L15" s="222"/>
      <c r="M15" s="872"/>
      <c r="N15" s="225"/>
      <c r="O15" s="299"/>
      <c r="P15" s="884"/>
      <c r="Q15" s="886"/>
      <c r="R15" s="848"/>
      <c r="S15" s="848"/>
      <c r="T15" s="866" t="s">
        <v>98</v>
      </c>
      <c r="U15" s="867"/>
      <c r="V15" s="848"/>
      <c r="W15" s="848"/>
      <c r="X15" s="872"/>
      <c r="Y15" s="868" t="s">
        <v>89</v>
      </c>
      <c r="Z15" s="869"/>
      <c r="AA15" s="870"/>
      <c r="AB15" s="876"/>
      <c r="AC15" s="877"/>
      <c r="AD15" s="878"/>
      <c r="AE15" s="876"/>
      <c r="AF15" s="877"/>
      <c r="AG15" s="878"/>
      <c r="AH15" s="824"/>
      <c r="AI15" s="835" t="s">
        <v>200</v>
      </c>
      <c r="AJ15" s="836"/>
      <c r="AK15" s="837"/>
    </row>
    <row r="16" spans="1:37" ht="18.75" customHeight="1">
      <c r="A16" s="824"/>
      <c r="B16" s="882"/>
      <c r="C16" s="883"/>
      <c r="D16" s="883"/>
      <c r="E16" s="883"/>
      <c r="F16" s="883"/>
      <c r="G16" s="883"/>
      <c r="H16" s="883"/>
      <c r="I16" s="883"/>
      <c r="J16" s="883"/>
      <c r="K16" s="884"/>
      <c r="L16" s="222"/>
      <c r="M16" s="872"/>
      <c r="N16" s="385" t="s">
        <v>96</v>
      </c>
      <c r="O16" s="300" t="s">
        <v>97</v>
      </c>
      <c r="P16" s="884"/>
      <c r="Q16" s="886"/>
      <c r="R16" s="848"/>
      <c r="S16" s="848"/>
      <c r="T16" s="827" t="s">
        <v>84</v>
      </c>
      <c r="U16" s="823" t="s">
        <v>85</v>
      </c>
      <c r="V16" s="848"/>
      <c r="W16" s="848"/>
      <c r="X16" s="848"/>
      <c r="Y16" s="827" t="s">
        <v>84</v>
      </c>
      <c r="Z16" s="823" t="s">
        <v>85</v>
      </c>
      <c r="AA16" s="825" t="s">
        <v>86</v>
      </c>
      <c r="AB16" s="827" t="s">
        <v>84</v>
      </c>
      <c r="AC16" s="823" t="s">
        <v>85</v>
      </c>
      <c r="AD16" s="825" t="s">
        <v>86</v>
      </c>
      <c r="AE16" s="827" t="s">
        <v>84</v>
      </c>
      <c r="AF16" s="823" t="s">
        <v>85</v>
      </c>
      <c r="AG16" s="825" t="s">
        <v>86</v>
      </c>
      <c r="AH16" s="824"/>
      <c r="AI16" s="827" t="s">
        <v>84</v>
      </c>
      <c r="AJ16" s="823" t="s">
        <v>85</v>
      </c>
      <c r="AK16" s="825" t="s">
        <v>86</v>
      </c>
    </row>
    <row r="17" spans="1:37" ht="18.75" customHeight="1">
      <c r="A17" s="296"/>
      <c r="B17" s="882"/>
      <c r="C17" s="883"/>
      <c r="D17" s="883"/>
      <c r="E17" s="883"/>
      <c r="F17" s="883"/>
      <c r="G17" s="883"/>
      <c r="H17" s="883"/>
      <c r="I17" s="883"/>
      <c r="J17" s="883"/>
      <c r="K17" s="884"/>
      <c r="L17" s="227"/>
      <c r="M17" s="872"/>
      <c r="N17" s="226"/>
      <c r="O17" s="300"/>
      <c r="P17" s="884"/>
      <c r="Q17" s="886"/>
      <c r="R17" s="848"/>
      <c r="S17" s="848"/>
      <c r="T17" s="828"/>
      <c r="U17" s="824"/>
      <c r="V17" s="848"/>
      <c r="W17" s="848"/>
      <c r="X17" s="848"/>
      <c r="Y17" s="828"/>
      <c r="Z17" s="824"/>
      <c r="AA17" s="826"/>
      <c r="AB17" s="828"/>
      <c r="AC17" s="824"/>
      <c r="AD17" s="826"/>
      <c r="AE17" s="828"/>
      <c r="AF17" s="824"/>
      <c r="AG17" s="826"/>
      <c r="AH17" s="824"/>
      <c r="AI17" s="828"/>
      <c r="AJ17" s="824"/>
      <c r="AK17" s="826"/>
    </row>
    <row r="18" spans="1:37" ht="11.25" customHeight="1">
      <c r="A18" s="228"/>
      <c r="B18" s="229"/>
      <c r="C18" s="230"/>
      <c r="D18" s="230"/>
      <c r="E18" s="230"/>
      <c r="F18" s="230"/>
      <c r="G18" s="230"/>
      <c r="H18" s="230"/>
      <c r="I18" s="230"/>
      <c r="J18" s="230"/>
      <c r="K18" s="231"/>
      <c r="L18" s="232"/>
      <c r="M18" s="301"/>
      <c r="N18" s="233"/>
      <c r="O18" s="234"/>
      <c r="P18" s="234"/>
      <c r="Q18" s="233"/>
      <c r="R18" s="235"/>
      <c r="S18" s="235"/>
      <c r="T18" s="302"/>
      <c r="U18" s="302"/>
      <c r="V18" s="302"/>
      <c r="W18" s="235"/>
      <c r="X18" s="235"/>
      <c r="Y18" s="294"/>
      <c r="Z18" s="228"/>
      <c r="AA18" s="295"/>
      <c r="AB18" s="294"/>
      <c r="AC18" s="228"/>
      <c r="AD18" s="295"/>
      <c r="AE18" s="294"/>
      <c r="AF18" s="228"/>
      <c r="AG18" s="295"/>
      <c r="AH18" s="228"/>
      <c r="AI18" s="357"/>
      <c r="AJ18" s="228"/>
      <c r="AK18" s="358"/>
    </row>
    <row r="19" spans="1:37" s="56" customFormat="1" ht="27.75" customHeight="1">
      <c r="A19" s="236" t="s">
        <v>9</v>
      </c>
      <c r="B19" s="343">
        <f>IF(基本情報入力シート!C33="","",基本情報入力シート!C33)</f>
        <v>1</v>
      </c>
      <c r="C19" s="355">
        <f>IF(基本情報入力シート!D33="","",基本情報入力シート!D33)</f>
        <v>3</v>
      </c>
      <c r="D19" s="356">
        <f>IF(基本情報入力シート!E33="","",基本情報入力シート!E33)</f>
        <v>3</v>
      </c>
      <c r="E19" s="344">
        <f>IF(基本情報入力シート!F33="","",基本情報入力シート!F33)</f>
        <v>4</v>
      </c>
      <c r="F19" s="344">
        <f>IF(基本情報入力シート!G33="","",基本情報入力シート!G33)</f>
        <v>5</v>
      </c>
      <c r="G19" s="344">
        <f>IF(基本情報入力シート!H33="","",基本情報入力シート!H33)</f>
        <v>6</v>
      </c>
      <c r="H19" s="344">
        <f>IF(基本情報入力シート!I33="","",基本情報入力シート!I33)</f>
        <v>7</v>
      </c>
      <c r="I19" s="344">
        <f>IF(基本情報入力シート!J33="","",基本情報入力シート!J33)</f>
        <v>8</v>
      </c>
      <c r="J19" s="344">
        <f>IF(基本情報入力シート!K33="","",基本情報入力シート!K33)</f>
        <v>9</v>
      </c>
      <c r="K19" s="345">
        <f>IF(基本情報入力シート!L33="","",基本情報入力シート!L33)</f>
        <v>0</v>
      </c>
      <c r="L19" s="339" t="s">
        <v>213</v>
      </c>
      <c r="M19" s="346" t="str">
        <f>IF(基本情報入力シート!M33="","",基本情報入力シート!M33)</f>
        <v>泉佐野市</v>
      </c>
      <c r="N19" s="243" t="str">
        <f>IF(基本情報入力シート!R33="","",基本情報入力シート!R33)</f>
        <v>大阪府</v>
      </c>
      <c r="O19" s="243" t="str">
        <f>IF(基本情報入力シート!W33="","",基本情報入力シート!W33)</f>
        <v>泉佐野市</v>
      </c>
      <c r="P19" s="347" t="str">
        <f>IF(基本情報入力シート!X33="","",基本情報入力シート!X33)</f>
        <v>介護保険事業所名称０１</v>
      </c>
      <c r="Q19" s="371" t="str">
        <f>IF(基本情報入力シート!Y33="","",基本情報入力シート!Y33)</f>
        <v>訪問介護</v>
      </c>
      <c r="R19" s="403" t="s">
        <v>377</v>
      </c>
      <c r="S19" s="404">
        <v>3420000</v>
      </c>
      <c r="T19" s="405">
        <v>568519</v>
      </c>
      <c r="U19" s="405">
        <v>2851481</v>
      </c>
      <c r="V19" s="405">
        <v>27763840</v>
      </c>
      <c r="W19" s="407" t="s">
        <v>381</v>
      </c>
      <c r="X19" s="408">
        <v>2154600</v>
      </c>
      <c r="Y19" s="408">
        <v>1231200</v>
      </c>
      <c r="Z19" s="408">
        <v>615600</v>
      </c>
      <c r="AA19" s="408">
        <v>307800</v>
      </c>
      <c r="AB19" s="408">
        <v>4722880</v>
      </c>
      <c r="AC19" s="408">
        <v>23040960</v>
      </c>
      <c r="AD19" s="408">
        <v>2603960</v>
      </c>
      <c r="AE19" s="411">
        <v>12.8</v>
      </c>
      <c r="AF19" s="411">
        <v>64.2</v>
      </c>
      <c r="AG19" s="411">
        <v>12.2</v>
      </c>
      <c r="AH19" s="412">
        <v>1</v>
      </c>
      <c r="AI19" s="362">
        <v>473124</v>
      </c>
      <c r="AJ19" s="362">
        <v>976654</v>
      </c>
      <c r="AK19" s="362">
        <v>25078</v>
      </c>
    </row>
    <row r="20" spans="1:37" ht="27.75" customHeight="1">
      <c r="A20" s="242">
        <f>A19+1</f>
        <v>2</v>
      </c>
      <c r="B20" s="343">
        <f>IF(基本情報入力シート!C34="","",基本情報入力シート!C34)</f>
        <v>1</v>
      </c>
      <c r="C20" s="355">
        <f>IF(基本情報入力シート!D34="","",基本情報入力シート!D34)</f>
        <v>3</v>
      </c>
      <c r="D20" s="356">
        <f>IF(基本情報入力シート!E34="","",基本情報入力シート!E34)</f>
        <v>3</v>
      </c>
      <c r="E20" s="344">
        <f>IF(基本情報入力シート!F34="","",基本情報入力シート!F34)</f>
        <v>4</v>
      </c>
      <c r="F20" s="344">
        <f>IF(基本情報入力シート!G34="","",基本情報入力シート!G34)</f>
        <v>5</v>
      </c>
      <c r="G20" s="344">
        <f>IF(基本情報入力シート!H34="","",基本情報入力シート!H34)</f>
        <v>6</v>
      </c>
      <c r="H20" s="344">
        <f>IF(基本情報入力シート!I34="","",基本情報入力シート!I34)</f>
        <v>7</v>
      </c>
      <c r="I20" s="344">
        <f>IF(基本情報入力シート!J34="","",基本情報入力シート!J34)</f>
        <v>8</v>
      </c>
      <c r="J20" s="344">
        <f>IF(基本情報入力シート!K34="","",基本情報入力シート!K34)</f>
        <v>9</v>
      </c>
      <c r="K20" s="345">
        <f>IF(基本情報入力シート!L34="","",基本情報入力シート!L34)</f>
        <v>0</v>
      </c>
      <c r="L20" s="339" t="s">
        <v>214</v>
      </c>
      <c r="M20" s="346" t="str">
        <f>IF(基本情報入力シート!M34="","",基本情報入力シート!M34)</f>
        <v>泉佐野市</v>
      </c>
      <c r="N20" s="243" t="str">
        <f>IF(基本情報入力シート!R34="","",基本情報入力シート!R34)</f>
        <v>大阪府</v>
      </c>
      <c r="O20" s="243" t="str">
        <f>IF(基本情報入力シート!W34="","",基本情報入力シート!W34)</f>
        <v>泉佐野市</v>
      </c>
      <c r="P20" s="347" t="str">
        <f>IF(基本情報入力シート!X34="","",基本情報入力シート!X34)</f>
        <v>介護保険事業所名称０１</v>
      </c>
      <c r="Q20" s="371" t="str">
        <f>IF(基本情報入力シート!Y34="","",基本情報入力シート!Y34)</f>
        <v>訪問型サービス（総合事業）</v>
      </c>
      <c r="R20" s="403" t="s">
        <v>377</v>
      </c>
      <c r="S20" s="406" t="s">
        <v>378</v>
      </c>
      <c r="T20" s="406" t="s">
        <v>378</v>
      </c>
      <c r="U20" s="406" t="s">
        <v>378</v>
      </c>
      <c r="V20" s="406" t="s">
        <v>378</v>
      </c>
      <c r="W20" s="407" t="s">
        <v>381</v>
      </c>
      <c r="X20" s="409" t="s">
        <v>378</v>
      </c>
      <c r="Y20" s="409" t="s">
        <v>378</v>
      </c>
      <c r="Z20" s="409" t="s">
        <v>378</v>
      </c>
      <c r="AA20" s="409" t="s">
        <v>378</v>
      </c>
      <c r="AB20" s="409" t="s">
        <v>378</v>
      </c>
      <c r="AC20" s="409" t="s">
        <v>378</v>
      </c>
      <c r="AD20" s="409" t="s">
        <v>378</v>
      </c>
      <c r="AE20" s="409" t="s">
        <v>378</v>
      </c>
      <c r="AF20" s="409" t="s">
        <v>378</v>
      </c>
      <c r="AG20" s="409" t="s">
        <v>378</v>
      </c>
      <c r="AH20" s="409" t="s">
        <v>378</v>
      </c>
      <c r="AI20" s="362" t="s">
        <v>388</v>
      </c>
      <c r="AJ20" s="362" t="s">
        <v>388</v>
      </c>
      <c r="AK20" s="362" t="s">
        <v>388</v>
      </c>
    </row>
    <row r="21" spans="1:37" ht="27.75" customHeight="1">
      <c r="A21" s="242">
        <f t="shared" ref="A21:A84" si="2">A20+1</f>
        <v>3</v>
      </c>
      <c r="B21" s="343">
        <f>IF(基本情報入力シート!C35="","",基本情報入力シート!C35)</f>
        <v>1</v>
      </c>
      <c r="C21" s="355">
        <f>IF(基本情報入力シート!D35="","",基本情報入力シート!D35)</f>
        <v>3</v>
      </c>
      <c r="D21" s="356">
        <f>IF(基本情報入力シート!E35="","",基本情報入力シート!E35)</f>
        <v>3</v>
      </c>
      <c r="E21" s="344">
        <f>IF(基本情報入力シート!F35="","",基本情報入力シート!F35)</f>
        <v>4</v>
      </c>
      <c r="F21" s="344">
        <f>IF(基本情報入力シート!G35="","",基本情報入力シート!G35)</f>
        <v>5</v>
      </c>
      <c r="G21" s="344">
        <f>IF(基本情報入力シート!H35="","",基本情報入力シート!H35)</f>
        <v>6</v>
      </c>
      <c r="H21" s="344">
        <f>IF(基本情報入力シート!I35="","",基本情報入力シート!I35)</f>
        <v>7</v>
      </c>
      <c r="I21" s="344">
        <f>IF(基本情報入力シート!J35="","",基本情報入力シート!J35)</f>
        <v>8</v>
      </c>
      <c r="J21" s="344">
        <f>IF(基本情報入力シート!K35="","",基本情報入力シート!K35)</f>
        <v>9</v>
      </c>
      <c r="K21" s="345">
        <f>IF(基本情報入力シート!L35="","",基本情報入力シート!L35)</f>
        <v>0</v>
      </c>
      <c r="L21" s="339" t="s">
        <v>219</v>
      </c>
      <c r="M21" s="346" t="str">
        <f>IF(基本情報入力シート!M35="","",基本情報入力シート!M35)</f>
        <v>田尻町</v>
      </c>
      <c r="N21" s="243" t="str">
        <f>IF(基本情報入力シート!R35="","",基本情報入力シート!R35)</f>
        <v>大阪府</v>
      </c>
      <c r="O21" s="243" t="str">
        <f>IF(基本情報入力シート!W35="","",基本情報入力シート!W35)</f>
        <v>泉佐野市</v>
      </c>
      <c r="P21" s="347" t="str">
        <f>IF(基本情報入力シート!X35="","",基本情報入力シート!X35)</f>
        <v>介護保険事業所名称０１</v>
      </c>
      <c r="Q21" s="371" t="str">
        <f>IF(基本情報入力シート!Y35="","",基本情報入力シート!Y35)</f>
        <v>訪問型サービス（総合事業）</v>
      </c>
      <c r="R21" s="403" t="s">
        <v>377</v>
      </c>
      <c r="S21" s="406" t="s">
        <v>378</v>
      </c>
      <c r="T21" s="406" t="s">
        <v>378</v>
      </c>
      <c r="U21" s="406" t="s">
        <v>378</v>
      </c>
      <c r="V21" s="406" t="s">
        <v>378</v>
      </c>
      <c r="W21" s="407" t="s">
        <v>381</v>
      </c>
      <c r="X21" s="409" t="s">
        <v>378</v>
      </c>
      <c r="Y21" s="409" t="s">
        <v>378</v>
      </c>
      <c r="Z21" s="409" t="s">
        <v>378</v>
      </c>
      <c r="AA21" s="409" t="s">
        <v>378</v>
      </c>
      <c r="AB21" s="409" t="s">
        <v>378</v>
      </c>
      <c r="AC21" s="409" t="s">
        <v>378</v>
      </c>
      <c r="AD21" s="409" t="s">
        <v>378</v>
      </c>
      <c r="AE21" s="409" t="s">
        <v>378</v>
      </c>
      <c r="AF21" s="409" t="s">
        <v>378</v>
      </c>
      <c r="AG21" s="409" t="s">
        <v>378</v>
      </c>
      <c r="AH21" s="409" t="s">
        <v>378</v>
      </c>
      <c r="AI21" s="362" t="s">
        <v>388</v>
      </c>
      <c r="AJ21" s="362" t="s">
        <v>388</v>
      </c>
      <c r="AK21" s="362" t="s">
        <v>388</v>
      </c>
    </row>
    <row r="22" spans="1:37" ht="27.75" customHeight="1">
      <c r="A22" s="242">
        <f t="shared" si="2"/>
        <v>4</v>
      </c>
      <c r="B22" s="343">
        <f>IF(基本情報入力シート!C36="","",基本情報入力シート!C36)</f>
        <v>1</v>
      </c>
      <c r="C22" s="355">
        <f>IF(基本情報入力シート!D36="","",基本情報入力シート!D36)</f>
        <v>3</v>
      </c>
      <c r="D22" s="356">
        <f>IF(基本情報入力シート!E36="","",基本情報入力シート!E36)</f>
        <v>3</v>
      </c>
      <c r="E22" s="344">
        <f>IF(基本情報入力シート!F36="","",基本情報入力シート!F36)</f>
        <v>4</v>
      </c>
      <c r="F22" s="344">
        <f>IF(基本情報入力シート!G36="","",基本情報入力シート!G36)</f>
        <v>5</v>
      </c>
      <c r="G22" s="344">
        <f>IF(基本情報入力シート!H36="","",基本情報入力シート!H36)</f>
        <v>6</v>
      </c>
      <c r="H22" s="344">
        <f>IF(基本情報入力シート!I36="","",基本情報入力シート!I36)</f>
        <v>7</v>
      </c>
      <c r="I22" s="344">
        <f>IF(基本情報入力シート!J36="","",基本情報入力シート!J36)</f>
        <v>8</v>
      </c>
      <c r="J22" s="344">
        <f>IF(基本情報入力シート!K36="","",基本情報入力シート!K36)</f>
        <v>9</v>
      </c>
      <c r="K22" s="345">
        <f>IF(基本情報入力シート!L36="","",基本情報入力シート!L36)</f>
        <v>0</v>
      </c>
      <c r="L22" s="339" t="s">
        <v>220</v>
      </c>
      <c r="M22" s="346" t="str">
        <f>IF(基本情報入力シート!M36="","",基本情報入力シート!M36)</f>
        <v>熊取町</v>
      </c>
      <c r="N22" s="243" t="str">
        <f>IF(基本情報入力シート!R36="","",基本情報入力シート!R36)</f>
        <v>大阪府</v>
      </c>
      <c r="O22" s="243" t="str">
        <f>IF(基本情報入力シート!W36="","",基本情報入力シート!W36)</f>
        <v>泉佐野市</v>
      </c>
      <c r="P22" s="347" t="str">
        <f>IF(基本情報入力シート!X36="","",基本情報入力シート!X36)</f>
        <v>介護保険事業所名称０１</v>
      </c>
      <c r="Q22" s="371" t="str">
        <f>IF(基本情報入力シート!Y36="","",基本情報入力シート!Y36)</f>
        <v>訪問型サービス（総合事業）</v>
      </c>
      <c r="R22" s="403" t="s">
        <v>377</v>
      </c>
      <c r="S22" s="406" t="s">
        <v>378</v>
      </c>
      <c r="T22" s="406" t="s">
        <v>378</v>
      </c>
      <c r="U22" s="406" t="s">
        <v>378</v>
      </c>
      <c r="V22" s="406" t="s">
        <v>378</v>
      </c>
      <c r="W22" s="407" t="s">
        <v>381</v>
      </c>
      <c r="X22" s="409" t="s">
        <v>378</v>
      </c>
      <c r="Y22" s="409" t="s">
        <v>378</v>
      </c>
      <c r="Z22" s="409" t="s">
        <v>378</v>
      </c>
      <c r="AA22" s="409" t="s">
        <v>378</v>
      </c>
      <c r="AB22" s="409" t="s">
        <v>378</v>
      </c>
      <c r="AC22" s="409" t="s">
        <v>378</v>
      </c>
      <c r="AD22" s="409" t="s">
        <v>378</v>
      </c>
      <c r="AE22" s="409" t="s">
        <v>378</v>
      </c>
      <c r="AF22" s="409" t="s">
        <v>378</v>
      </c>
      <c r="AG22" s="409" t="s">
        <v>378</v>
      </c>
      <c r="AH22" s="409" t="s">
        <v>378</v>
      </c>
      <c r="AI22" s="362" t="s">
        <v>388</v>
      </c>
      <c r="AJ22" s="362" t="s">
        <v>388</v>
      </c>
      <c r="AK22" s="362" t="s">
        <v>388</v>
      </c>
    </row>
    <row r="23" spans="1:37" ht="27.75" customHeight="1">
      <c r="A23" s="242">
        <f t="shared" si="2"/>
        <v>5</v>
      </c>
      <c r="B23" s="343">
        <f>IF(基本情報入力シート!C37="","",基本情報入力シート!C37)</f>
        <v>1</v>
      </c>
      <c r="C23" s="355">
        <f>IF(基本情報入力シート!D37="","",基本情報入力シート!D37)</f>
        <v>3</v>
      </c>
      <c r="D23" s="356">
        <f>IF(基本情報入力シート!E37="","",基本情報入力シート!E37)</f>
        <v>3</v>
      </c>
      <c r="E23" s="344">
        <f>IF(基本情報入力シート!F37="","",基本情報入力シート!F37)</f>
        <v>4</v>
      </c>
      <c r="F23" s="344">
        <f>IF(基本情報入力シート!G37="","",基本情報入力シート!G37)</f>
        <v>5</v>
      </c>
      <c r="G23" s="344">
        <f>IF(基本情報入力シート!H37="","",基本情報入力シート!H37)</f>
        <v>6</v>
      </c>
      <c r="H23" s="344">
        <f>IF(基本情報入力シート!I37="","",基本情報入力シート!I37)</f>
        <v>7</v>
      </c>
      <c r="I23" s="344">
        <f>IF(基本情報入力シート!J37="","",基本情報入力シート!J37)</f>
        <v>8</v>
      </c>
      <c r="J23" s="344">
        <f>IF(基本情報入力シート!K37="","",基本情報入力シート!K37)</f>
        <v>9</v>
      </c>
      <c r="K23" s="345">
        <f>IF(基本情報入力シート!L37="","",基本情報入力シート!L37)</f>
        <v>0</v>
      </c>
      <c r="L23" s="339" t="s">
        <v>221</v>
      </c>
      <c r="M23" s="346" t="str">
        <f>IF(基本情報入力シート!M37="","",基本情報入力シート!M37)</f>
        <v>岬町</v>
      </c>
      <c r="N23" s="243" t="str">
        <f>IF(基本情報入力シート!R37="","",基本情報入力シート!R37)</f>
        <v>大阪府</v>
      </c>
      <c r="O23" s="243" t="str">
        <f>IF(基本情報入力シート!W37="","",基本情報入力シート!W37)</f>
        <v>岬町</v>
      </c>
      <c r="P23" s="347" t="str">
        <f>IF(基本情報入力シート!X37="","",基本情報入力シート!X37)</f>
        <v>介護保険事業所名称０２</v>
      </c>
      <c r="Q23" s="371" t="str">
        <f>IF(基本情報入力シート!Y37="","",基本情報入力シート!Y37)</f>
        <v>通所介護</v>
      </c>
      <c r="R23" s="403" t="s">
        <v>379</v>
      </c>
      <c r="S23" s="406">
        <v>3086880</v>
      </c>
      <c r="T23" s="405">
        <v>748334</v>
      </c>
      <c r="U23" s="405">
        <v>2338546</v>
      </c>
      <c r="V23" s="405">
        <v>29990400</v>
      </c>
      <c r="W23" s="407" t="s">
        <v>381</v>
      </c>
      <c r="X23" s="409">
        <v>523200</v>
      </c>
      <c r="Y23" s="408">
        <v>298971</v>
      </c>
      <c r="Z23" s="408">
        <v>149485</v>
      </c>
      <c r="AA23" s="408">
        <v>74744</v>
      </c>
      <c r="AB23" s="413">
        <v>8230400</v>
      </c>
      <c r="AC23" s="413">
        <v>21760000</v>
      </c>
      <c r="AD23" s="413">
        <v>10673540</v>
      </c>
      <c r="AE23" s="414">
        <v>24</v>
      </c>
      <c r="AF23" s="414">
        <v>75</v>
      </c>
      <c r="AG23" s="414">
        <v>50.3</v>
      </c>
      <c r="AH23" s="415">
        <v>1</v>
      </c>
      <c r="AI23" s="362">
        <v>366895</v>
      </c>
      <c r="AJ23" s="362">
        <v>84520</v>
      </c>
      <c r="AK23" s="362">
        <v>20078</v>
      </c>
    </row>
    <row r="24" spans="1:37" ht="27.75" customHeight="1">
      <c r="A24" s="242">
        <f t="shared" si="2"/>
        <v>6</v>
      </c>
      <c r="B24" s="343">
        <f>IF(基本情報入力シート!C38="","",基本情報入力シート!C38)</f>
        <v>1</v>
      </c>
      <c r="C24" s="355">
        <f>IF(基本情報入力シート!D38="","",基本情報入力シート!D38)</f>
        <v>3</v>
      </c>
      <c r="D24" s="356">
        <f>IF(基本情報入力シート!E38="","",基本情報入力シート!E38)</f>
        <v>3</v>
      </c>
      <c r="E24" s="344">
        <f>IF(基本情報入力シート!F38="","",基本情報入力シート!F38)</f>
        <v>4</v>
      </c>
      <c r="F24" s="344">
        <f>IF(基本情報入力シート!G38="","",基本情報入力シート!G38)</f>
        <v>5</v>
      </c>
      <c r="G24" s="344">
        <f>IF(基本情報入力シート!H38="","",基本情報入力シート!H38)</f>
        <v>6</v>
      </c>
      <c r="H24" s="344">
        <f>IF(基本情報入力シート!I38="","",基本情報入力シート!I38)</f>
        <v>7</v>
      </c>
      <c r="I24" s="344">
        <f>IF(基本情報入力シート!J38="","",基本情報入力シート!J38)</f>
        <v>8</v>
      </c>
      <c r="J24" s="344">
        <f>IF(基本情報入力シート!K38="","",基本情報入力シート!K38)</f>
        <v>9</v>
      </c>
      <c r="K24" s="345">
        <f>IF(基本情報入力シート!L38="","",基本情報入力シート!L38)</f>
        <v>0</v>
      </c>
      <c r="L24" s="339" t="s">
        <v>222</v>
      </c>
      <c r="M24" s="346" t="str">
        <f>IF(基本情報入力シート!M38="","",基本情報入力シート!M38)</f>
        <v>岬町</v>
      </c>
      <c r="N24" s="243" t="str">
        <f>IF(基本情報入力シート!R38="","",基本情報入力シート!R38)</f>
        <v>大阪府</v>
      </c>
      <c r="O24" s="243" t="str">
        <f>IF(基本情報入力シート!W38="","",基本情報入力シート!W38)</f>
        <v>岬町</v>
      </c>
      <c r="P24" s="347" t="str">
        <f>IF(基本情報入力シート!X38="","",基本情報入力シート!X38)</f>
        <v>介護保険事業所名称０２</v>
      </c>
      <c r="Q24" s="371" t="str">
        <f>IF(基本情報入力シート!Y38="","",基本情報入力シート!Y38)</f>
        <v>通所型サービス（総合事業）</v>
      </c>
      <c r="R24" s="403" t="s">
        <v>379</v>
      </c>
      <c r="S24" s="406" t="s">
        <v>380</v>
      </c>
      <c r="T24" s="406" t="s">
        <v>380</v>
      </c>
      <c r="U24" s="406" t="s">
        <v>380</v>
      </c>
      <c r="V24" s="406" t="s">
        <v>380</v>
      </c>
      <c r="W24" s="407" t="s">
        <v>381</v>
      </c>
      <c r="X24" s="409" t="s">
        <v>380</v>
      </c>
      <c r="Y24" s="409" t="s">
        <v>380</v>
      </c>
      <c r="Z24" s="409" t="s">
        <v>380</v>
      </c>
      <c r="AA24" s="409" t="s">
        <v>380</v>
      </c>
      <c r="AB24" s="409" t="s">
        <v>380</v>
      </c>
      <c r="AC24" s="409" t="s">
        <v>380</v>
      </c>
      <c r="AD24" s="409" t="s">
        <v>380</v>
      </c>
      <c r="AE24" s="409" t="s">
        <v>380</v>
      </c>
      <c r="AF24" s="409" t="s">
        <v>380</v>
      </c>
      <c r="AG24" s="409" t="s">
        <v>380</v>
      </c>
      <c r="AH24" s="409" t="s">
        <v>380</v>
      </c>
      <c r="AI24" s="362" t="s">
        <v>389</v>
      </c>
      <c r="AJ24" s="362" t="s">
        <v>389</v>
      </c>
      <c r="AK24" s="362" t="s">
        <v>389</v>
      </c>
    </row>
    <row r="25" spans="1:37" ht="27.75" customHeight="1">
      <c r="A25" s="242">
        <f t="shared" si="2"/>
        <v>7</v>
      </c>
      <c r="B25" s="343">
        <f>IF(基本情報入力シート!C39="","",基本情報入力シート!C39)</f>
        <v>1</v>
      </c>
      <c r="C25" s="355">
        <f>IF(基本情報入力シート!D39="","",基本情報入力シート!D39)</f>
        <v>3</v>
      </c>
      <c r="D25" s="356">
        <f>IF(基本情報入力シート!E39="","",基本情報入力シート!E39)</f>
        <v>3</v>
      </c>
      <c r="E25" s="344">
        <f>IF(基本情報入力シート!F39="","",基本情報入力シート!F39)</f>
        <v>4</v>
      </c>
      <c r="F25" s="344">
        <f>IF(基本情報入力シート!G39="","",基本情報入力シート!G39)</f>
        <v>5</v>
      </c>
      <c r="G25" s="344">
        <f>IF(基本情報入力シート!H39="","",基本情報入力シート!H39)</f>
        <v>6</v>
      </c>
      <c r="H25" s="344">
        <f>IF(基本情報入力シート!I39="","",基本情報入力シート!I39)</f>
        <v>7</v>
      </c>
      <c r="I25" s="344">
        <f>IF(基本情報入力シート!J39="","",基本情報入力シート!J39)</f>
        <v>8</v>
      </c>
      <c r="J25" s="344">
        <f>IF(基本情報入力シート!K39="","",基本情報入力シート!K39)</f>
        <v>9</v>
      </c>
      <c r="K25" s="345">
        <f>IF(基本情報入力シート!L39="","",基本情報入力シート!L39)</f>
        <v>0</v>
      </c>
      <c r="L25" s="339" t="s">
        <v>223</v>
      </c>
      <c r="M25" s="346" t="str">
        <f>IF(基本情報入力シート!M39="","",基本情報入力シート!M39)</f>
        <v>阪南市</v>
      </c>
      <c r="N25" s="243" t="str">
        <f>IF(基本情報入力シート!R39="","",基本情報入力シート!R39)</f>
        <v>大阪府</v>
      </c>
      <c r="O25" s="243" t="str">
        <f>IF(基本情報入力シート!W39="","",基本情報入力シート!W39)</f>
        <v>岬町</v>
      </c>
      <c r="P25" s="347" t="str">
        <f>IF(基本情報入力シート!X39="","",基本情報入力シート!X39)</f>
        <v>介護保険事業所名称０２</v>
      </c>
      <c r="Q25" s="371" t="str">
        <f>IF(基本情報入力シート!Y39="","",基本情報入力シート!Y39)</f>
        <v>通所型サービス（総合事業）</v>
      </c>
      <c r="R25" s="403" t="s">
        <v>379</v>
      </c>
      <c r="S25" s="406" t="s">
        <v>380</v>
      </c>
      <c r="T25" s="406" t="s">
        <v>380</v>
      </c>
      <c r="U25" s="406" t="s">
        <v>380</v>
      </c>
      <c r="V25" s="406" t="s">
        <v>380</v>
      </c>
      <c r="W25" s="407" t="s">
        <v>381</v>
      </c>
      <c r="X25" s="409" t="s">
        <v>380</v>
      </c>
      <c r="Y25" s="409" t="s">
        <v>380</v>
      </c>
      <c r="Z25" s="409" t="s">
        <v>380</v>
      </c>
      <c r="AA25" s="409" t="s">
        <v>380</v>
      </c>
      <c r="AB25" s="409" t="s">
        <v>380</v>
      </c>
      <c r="AC25" s="409" t="s">
        <v>380</v>
      </c>
      <c r="AD25" s="409" t="s">
        <v>380</v>
      </c>
      <c r="AE25" s="409" t="s">
        <v>380</v>
      </c>
      <c r="AF25" s="409" t="s">
        <v>380</v>
      </c>
      <c r="AG25" s="409" t="s">
        <v>380</v>
      </c>
      <c r="AH25" s="409" t="s">
        <v>380</v>
      </c>
      <c r="AI25" s="362" t="s">
        <v>389</v>
      </c>
      <c r="AJ25" s="362" t="s">
        <v>389</v>
      </c>
      <c r="AK25" s="362" t="s">
        <v>389</v>
      </c>
    </row>
    <row r="26" spans="1:37" ht="27.75" customHeight="1">
      <c r="A26" s="242">
        <f t="shared" si="2"/>
        <v>8</v>
      </c>
      <c r="B26" s="343">
        <f>IF(基本情報入力シート!C40="","",基本情報入力シート!C40)</f>
        <v>1</v>
      </c>
      <c r="C26" s="355">
        <f>IF(基本情報入力シート!D40="","",基本情報入力シート!D40)</f>
        <v>3</v>
      </c>
      <c r="D26" s="356">
        <f>IF(基本情報入力シート!E40="","",基本情報入力シート!E40)</f>
        <v>3</v>
      </c>
      <c r="E26" s="344">
        <f>IF(基本情報入力シート!F40="","",基本情報入力シート!F40)</f>
        <v>4</v>
      </c>
      <c r="F26" s="344">
        <f>IF(基本情報入力シート!G40="","",基本情報入力シート!G40)</f>
        <v>5</v>
      </c>
      <c r="G26" s="344">
        <f>IF(基本情報入力シート!H40="","",基本情報入力シート!H40)</f>
        <v>6</v>
      </c>
      <c r="H26" s="344">
        <f>IF(基本情報入力シート!I40="","",基本情報入力シート!I40)</f>
        <v>7</v>
      </c>
      <c r="I26" s="344">
        <f>IF(基本情報入力シート!J40="","",基本情報入力シート!J40)</f>
        <v>8</v>
      </c>
      <c r="J26" s="344">
        <f>IF(基本情報入力シート!K40="","",基本情報入力シート!K40)</f>
        <v>9</v>
      </c>
      <c r="K26" s="345">
        <f>IF(基本情報入力シート!L40="","",基本情報入力シート!L40)</f>
        <v>0</v>
      </c>
      <c r="L26" s="339" t="s">
        <v>224</v>
      </c>
      <c r="M26" s="346" t="str">
        <f>IF(基本情報入力シート!M40="","",基本情報入力シート!M40)</f>
        <v>泉南市</v>
      </c>
      <c r="N26" s="243" t="str">
        <f>IF(基本情報入力シート!R40="","",基本情報入力シート!R40)</f>
        <v>大阪府</v>
      </c>
      <c r="O26" s="243" t="str">
        <f>IF(基本情報入力シート!W40="","",基本情報入力シート!W40)</f>
        <v>岬町</v>
      </c>
      <c r="P26" s="347" t="str">
        <f>IF(基本情報入力シート!X40="","",基本情報入力シート!X40)</f>
        <v>介護保険事業所名称０２</v>
      </c>
      <c r="Q26" s="371" t="str">
        <f>IF(基本情報入力シート!Y40="","",基本情報入力シート!Y40)</f>
        <v>通所型サービス（総合事業）</v>
      </c>
      <c r="R26" s="403" t="s">
        <v>379</v>
      </c>
      <c r="S26" s="406" t="s">
        <v>380</v>
      </c>
      <c r="T26" s="406" t="s">
        <v>380</v>
      </c>
      <c r="U26" s="406" t="s">
        <v>380</v>
      </c>
      <c r="V26" s="406" t="s">
        <v>380</v>
      </c>
      <c r="W26" s="407" t="s">
        <v>381</v>
      </c>
      <c r="X26" s="409" t="s">
        <v>380</v>
      </c>
      <c r="Y26" s="409" t="s">
        <v>380</v>
      </c>
      <c r="Z26" s="409" t="s">
        <v>380</v>
      </c>
      <c r="AA26" s="409" t="s">
        <v>380</v>
      </c>
      <c r="AB26" s="409" t="s">
        <v>380</v>
      </c>
      <c r="AC26" s="409" t="s">
        <v>380</v>
      </c>
      <c r="AD26" s="409" t="s">
        <v>380</v>
      </c>
      <c r="AE26" s="409" t="s">
        <v>380</v>
      </c>
      <c r="AF26" s="409" t="s">
        <v>380</v>
      </c>
      <c r="AG26" s="409" t="s">
        <v>380</v>
      </c>
      <c r="AH26" s="409" t="s">
        <v>380</v>
      </c>
      <c r="AI26" s="362" t="s">
        <v>389</v>
      </c>
      <c r="AJ26" s="362" t="s">
        <v>389</v>
      </c>
      <c r="AK26" s="362" t="s">
        <v>389</v>
      </c>
    </row>
    <row r="27" spans="1:37" ht="27.75" customHeight="1">
      <c r="A27" s="242">
        <f t="shared" si="2"/>
        <v>9</v>
      </c>
      <c r="B27" s="343">
        <f>IF(基本情報入力シート!C41="","",基本情報入力シート!C41)</f>
        <v>1</v>
      </c>
      <c r="C27" s="355">
        <f>IF(基本情報入力シート!D41="","",基本情報入力シート!D41)</f>
        <v>3</v>
      </c>
      <c r="D27" s="356">
        <f>IF(基本情報入力シート!E41="","",基本情報入力シート!E41)</f>
        <v>3</v>
      </c>
      <c r="E27" s="344">
        <f>IF(基本情報入力シート!F41="","",基本情報入力シート!F41)</f>
        <v>4</v>
      </c>
      <c r="F27" s="344">
        <f>IF(基本情報入力シート!G41="","",基本情報入力シート!G41)</f>
        <v>5</v>
      </c>
      <c r="G27" s="344">
        <f>IF(基本情報入力シート!H41="","",基本情報入力シート!H41)</f>
        <v>6</v>
      </c>
      <c r="H27" s="344">
        <f>IF(基本情報入力シート!I41="","",基本情報入力シート!I41)</f>
        <v>7</v>
      </c>
      <c r="I27" s="344">
        <f>IF(基本情報入力シート!J41="","",基本情報入力シート!J41)</f>
        <v>8</v>
      </c>
      <c r="J27" s="344">
        <f>IF(基本情報入力シート!K41="","",基本情報入力シート!K41)</f>
        <v>9</v>
      </c>
      <c r="K27" s="345">
        <f>IF(基本情報入力シート!L41="","",基本情報入力シート!L41)</f>
        <v>0</v>
      </c>
      <c r="L27" s="339" t="s">
        <v>225</v>
      </c>
      <c r="M27" s="346" t="str">
        <f>IF(基本情報入力シート!M41="","",基本情報入力シート!M41)</f>
        <v>泉南市</v>
      </c>
      <c r="N27" s="243" t="str">
        <f>IF(基本情報入力シート!R41="","",基本情報入力シート!R41)</f>
        <v>大阪府</v>
      </c>
      <c r="O27" s="243" t="str">
        <f>IF(基本情報入力シート!W41="","",基本情報入力シート!W41)</f>
        <v>泉南市</v>
      </c>
      <c r="P27" s="347" t="str">
        <f>IF(基本情報入力シート!X41="","",基本情報入力シート!X41)</f>
        <v>介護保険事業所名称０３</v>
      </c>
      <c r="Q27" s="371" t="str">
        <f>IF(基本情報入力シート!Y41="","",基本情報入力シート!Y41)</f>
        <v>定期巡回･随時対応型訪問介護看護</v>
      </c>
      <c r="R27" s="403" t="s">
        <v>379</v>
      </c>
      <c r="S27" s="404">
        <v>7496640.0000000009</v>
      </c>
      <c r="T27" s="405">
        <v>1817367</v>
      </c>
      <c r="U27" s="405">
        <v>5679273</v>
      </c>
      <c r="V27" s="405">
        <v>29490400</v>
      </c>
      <c r="W27" s="407" t="s">
        <v>381</v>
      </c>
      <c r="X27" s="408">
        <v>3447360</v>
      </c>
      <c r="Y27" s="408">
        <v>1969920</v>
      </c>
      <c r="Z27" s="408">
        <v>984960</v>
      </c>
      <c r="AA27" s="408">
        <v>492480</v>
      </c>
      <c r="AB27" s="410">
        <v>7930400</v>
      </c>
      <c r="AC27" s="410">
        <v>21560000</v>
      </c>
      <c r="AD27" s="410">
        <v>2539240</v>
      </c>
      <c r="AE27" s="416">
        <v>24</v>
      </c>
      <c r="AF27" s="416">
        <v>75</v>
      </c>
      <c r="AG27" s="416">
        <v>11.8</v>
      </c>
      <c r="AH27" s="417">
        <v>1</v>
      </c>
      <c r="AI27" s="362">
        <v>340036</v>
      </c>
      <c r="AJ27" s="362">
        <v>564081</v>
      </c>
      <c r="AK27" s="362">
        <v>48710</v>
      </c>
    </row>
    <row r="28" spans="1:37" ht="27.75" customHeight="1">
      <c r="A28" s="242">
        <f t="shared" si="2"/>
        <v>10</v>
      </c>
      <c r="B28" s="343">
        <f>IF(基本情報入力シート!C42="","",基本情報入力シート!C42)</f>
        <v>1</v>
      </c>
      <c r="C28" s="355">
        <f>IF(基本情報入力シート!D42="","",基本情報入力シート!D42)</f>
        <v>1</v>
      </c>
      <c r="D28" s="356">
        <f>IF(基本情報入力シート!E42="","",基本情報入力シート!E42)</f>
        <v>3</v>
      </c>
      <c r="E28" s="344">
        <f>IF(基本情報入力シート!F42="","",基本情報入力シート!F42)</f>
        <v>4</v>
      </c>
      <c r="F28" s="344">
        <f>IF(基本情報入力シート!G42="","",基本情報入力シート!G42)</f>
        <v>5</v>
      </c>
      <c r="G28" s="344">
        <f>IF(基本情報入力シート!H42="","",基本情報入力シート!H42)</f>
        <v>6</v>
      </c>
      <c r="H28" s="344">
        <f>IF(基本情報入力シート!I42="","",基本情報入力シート!I42)</f>
        <v>7</v>
      </c>
      <c r="I28" s="344">
        <f>IF(基本情報入力シート!J42="","",基本情報入力シート!J42)</f>
        <v>8</v>
      </c>
      <c r="J28" s="344">
        <f>IF(基本情報入力シート!K42="","",基本情報入力シート!K42)</f>
        <v>9</v>
      </c>
      <c r="K28" s="345">
        <f>IF(基本情報入力シート!L42="","",基本情報入力シート!L42)</f>
        <v>0</v>
      </c>
      <c r="L28" s="339" t="s">
        <v>226</v>
      </c>
      <c r="M28" s="346" t="str">
        <f>IF(基本情報入力シート!M42="","",基本情報入力シート!M42)</f>
        <v>熊取町</v>
      </c>
      <c r="N28" s="243" t="str">
        <f>IF(基本情報入力シート!R42="","",基本情報入力シート!R42)</f>
        <v>大阪府</v>
      </c>
      <c r="O28" s="243" t="str">
        <f>IF(基本情報入力シート!W42="","",基本情報入力シート!W42)</f>
        <v>熊取町</v>
      </c>
      <c r="P28" s="347" t="str">
        <f>IF(基本情報入力シート!X42="","",基本情報入力シート!X42)</f>
        <v>介護保険事業所名称０４</v>
      </c>
      <c r="Q28" s="371" t="str">
        <f>IF(基本情報入力シート!Y42="","",基本情報入力シート!Y42)</f>
        <v>介護老人福祉施設</v>
      </c>
      <c r="R28" s="403" t="s">
        <v>379</v>
      </c>
      <c r="S28" s="404">
        <v>21274560</v>
      </c>
      <c r="T28" s="405">
        <v>2858077</v>
      </c>
      <c r="U28" s="405">
        <v>18416483</v>
      </c>
      <c r="V28" s="405">
        <v>125296080</v>
      </c>
      <c r="W28" s="407" t="s">
        <v>381</v>
      </c>
      <c r="X28" s="408">
        <v>4037040</v>
      </c>
      <c r="Y28" s="408">
        <v>2306880</v>
      </c>
      <c r="Z28" s="408">
        <v>1153440</v>
      </c>
      <c r="AA28" s="408">
        <v>576720</v>
      </c>
      <c r="AB28" s="410">
        <v>19295280</v>
      </c>
      <c r="AC28" s="410">
        <v>106000800</v>
      </c>
      <c r="AD28" s="410">
        <v>28311760</v>
      </c>
      <c r="AE28" s="416">
        <v>56.8</v>
      </c>
      <c r="AF28" s="416">
        <v>366</v>
      </c>
      <c r="AG28" s="416">
        <v>133.19999999999999</v>
      </c>
      <c r="AH28" s="417">
        <v>1</v>
      </c>
      <c r="AI28" s="362">
        <v>947815</v>
      </c>
      <c r="AJ28" s="362">
        <v>1500408</v>
      </c>
      <c r="AK28" s="362">
        <v>127491</v>
      </c>
    </row>
    <row r="29" spans="1:37" ht="27.75" customHeight="1">
      <c r="A29" s="242">
        <f t="shared" si="2"/>
        <v>11</v>
      </c>
      <c r="B29" s="343">
        <f>IF(基本情報入力シート!C43="","",基本情報入力シート!C43)</f>
        <v>1</v>
      </c>
      <c r="C29" s="355">
        <f>IF(基本情報入力シート!D43="","",基本情報入力シート!D43)</f>
        <v>4</v>
      </c>
      <c r="D29" s="356">
        <f>IF(基本情報入力シート!E43="","",基本情報入力シート!E43)</f>
        <v>3</v>
      </c>
      <c r="E29" s="344">
        <f>IF(基本情報入力シート!F43="","",基本情報入力シート!F43)</f>
        <v>4</v>
      </c>
      <c r="F29" s="344">
        <f>IF(基本情報入力シート!G43="","",基本情報入力シート!G43)</f>
        <v>5</v>
      </c>
      <c r="G29" s="344">
        <f>IF(基本情報入力シート!H43="","",基本情報入力シート!H43)</f>
        <v>6</v>
      </c>
      <c r="H29" s="344">
        <f>IF(基本情報入力シート!I43="","",基本情報入力シート!I43)</f>
        <v>7</v>
      </c>
      <c r="I29" s="344">
        <f>IF(基本情報入力シート!J43="","",基本情報入力シート!J43)</f>
        <v>8</v>
      </c>
      <c r="J29" s="344">
        <f>IF(基本情報入力シート!K43="","",基本情報入力シート!K43)</f>
        <v>9</v>
      </c>
      <c r="K29" s="345">
        <f>IF(基本情報入力シート!L43="","",基本情報入力シート!L43)</f>
        <v>0</v>
      </c>
      <c r="L29" s="339" t="s">
        <v>227</v>
      </c>
      <c r="M29" s="346" t="str">
        <f>IF(基本情報入力シート!M43="","",基本情報入力シート!M43)</f>
        <v>阪南市</v>
      </c>
      <c r="N29" s="243" t="str">
        <f>IF(基本情報入力シート!R43="","",基本情報入力シート!R43)</f>
        <v>大阪府</v>
      </c>
      <c r="O29" s="243" t="str">
        <f>IF(基本情報入力シート!W43="","",基本情報入力シート!W43)</f>
        <v>阪南市</v>
      </c>
      <c r="P29" s="347" t="str">
        <f>IF(基本情報入力シート!X43="","",基本情報入力シート!X43)</f>
        <v>介護保険事業所名称０５</v>
      </c>
      <c r="Q29" s="371" t="str">
        <f>IF(基本情報入力シート!Y43="","",基本情報入力シート!Y43)</f>
        <v>小規模多機能型居宅介護</v>
      </c>
      <c r="R29" s="403" t="s">
        <v>377</v>
      </c>
      <c r="S29" s="404">
        <v>3864576</v>
      </c>
      <c r="T29" s="405">
        <v>808474</v>
      </c>
      <c r="U29" s="405">
        <v>3056102</v>
      </c>
      <c r="V29" s="405">
        <v>34392290</v>
      </c>
      <c r="W29" s="407" t="s">
        <v>381</v>
      </c>
      <c r="X29" s="408">
        <v>652800</v>
      </c>
      <c r="Y29" s="408">
        <v>373028</v>
      </c>
      <c r="Z29" s="408">
        <v>186514</v>
      </c>
      <c r="AA29" s="408">
        <v>93258</v>
      </c>
      <c r="AB29" s="410">
        <v>7982610</v>
      </c>
      <c r="AC29" s="410">
        <v>26409680</v>
      </c>
      <c r="AD29" s="410">
        <v>2799760</v>
      </c>
      <c r="AE29" s="416">
        <v>24.1</v>
      </c>
      <c r="AF29" s="416">
        <v>91.1</v>
      </c>
      <c r="AG29" s="416">
        <v>13.2</v>
      </c>
      <c r="AH29" s="417">
        <v>1</v>
      </c>
      <c r="AI29" s="362">
        <v>240041</v>
      </c>
      <c r="AJ29" s="362">
        <v>528475</v>
      </c>
      <c r="AK29" s="362">
        <v>24009</v>
      </c>
    </row>
    <row r="30" spans="1:37" ht="27.75" customHeight="1">
      <c r="A30" s="242">
        <f t="shared" si="2"/>
        <v>12</v>
      </c>
      <c r="B30" s="343">
        <f>IF(基本情報入力シート!C44="","",基本情報入力シート!C44)</f>
        <v>1</v>
      </c>
      <c r="C30" s="355">
        <f>IF(基本情報入力シート!D44="","",基本情報入力シート!D44)</f>
        <v>4</v>
      </c>
      <c r="D30" s="356">
        <f>IF(基本情報入力シート!E44="","",基本情報入力シート!E44)</f>
        <v>3</v>
      </c>
      <c r="E30" s="344">
        <f>IF(基本情報入力シート!F44="","",基本情報入力シート!F44)</f>
        <v>4</v>
      </c>
      <c r="F30" s="344">
        <f>IF(基本情報入力シート!G44="","",基本情報入力シート!G44)</f>
        <v>5</v>
      </c>
      <c r="G30" s="344">
        <f>IF(基本情報入力シート!H44="","",基本情報入力シート!H44)</f>
        <v>6</v>
      </c>
      <c r="H30" s="344">
        <f>IF(基本情報入力シート!I44="","",基本情報入力シート!I44)</f>
        <v>7</v>
      </c>
      <c r="I30" s="344">
        <f>IF(基本情報入力シート!J44="","",基本情報入力シート!J44)</f>
        <v>8</v>
      </c>
      <c r="J30" s="344">
        <f>IF(基本情報入力シート!K44="","",基本情報入力シート!K44)</f>
        <v>9</v>
      </c>
      <c r="K30" s="345">
        <f>IF(基本情報入力シート!L44="","",基本情報入力シート!L44)</f>
        <v>0</v>
      </c>
      <c r="L30" s="339" t="s">
        <v>228</v>
      </c>
      <c r="M30" s="346" t="str">
        <f>IF(基本情報入力シート!M44="","",基本情報入力シート!M44)</f>
        <v>阪南市</v>
      </c>
      <c r="N30" s="243" t="str">
        <f>IF(基本情報入力シート!R44="","",基本情報入力シート!R44)</f>
        <v>大阪府</v>
      </c>
      <c r="O30" s="243" t="str">
        <f>IF(基本情報入力シート!W44="","",基本情報入力シート!W44)</f>
        <v>阪南市</v>
      </c>
      <c r="P30" s="347" t="str">
        <f>IF(基本情報入力シート!X44="","",基本情報入力シート!X44)</f>
        <v>介護保険事業所名称０５</v>
      </c>
      <c r="Q30" s="371" t="str">
        <f>IF(基本情報入力シート!Y44="","",基本情報入力シート!Y44)</f>
        <v>介護予防小規模多機能型居宅介護</v>
      </c>
      <c r="R30" s="403" t="s">
        <v>377</v>
      </c>
      <c r="S30" s="406" t="s">
        <v>384</v>
      </c>
      <c r="T30" s="406" t="s">
        <v>384</v>
      </c>
      <c r="U30" s="406" t="s">
        <v>384</v>
      </c>
      <c r="V30" s="406" t="s">
        <v>384</v>
      </c>
      <c r="W30" s="407" t="s">
        <v>381</v>
      </c>
      <c r="X30" s="406" t="s">
        <v>384</v>
      </c>
      <c r="Y30" s="406" t="s">
        <v>384</v>
      </c>
      <c r="Z30" s="406" t="s">
        <v>384</v>
      </c>
      <c r="AA30" s="406" t="s">
        <v>384</v>
      </c>
      <c r="AB30" s="406" t="s">
        <v>384</v>
      </c>
      <c r="AC30" s="406" t="s">
        <v>384</v>
      </c>
      <c r="AD30" s="406" t="s">
        <v>384</v>
      </c>
      <c r="AE30" s="406" t="s">
        <v>384</v>
      </c>
      <c r="AF30" s="406" t="s">
        <v>384</v>
      </c>
      <c r="AG30" s="406" t="s">
        <v>384</v>
      </c>
      <c r="AH30" s="406" t="s">
        <v>384</v>
      </c>
      <c r="AI30" s="363" t="s">
        <v>392</v>
      </c>
      <c r="AJ30" s="363" t="s">
        <v>392</v>
      </c>
      <c r="AK30" s="363" t="s">
        <v>392</v>
      </c>
    </row>
    <row r="31" spans="1:37" ht="27.75" customHeight="1">
      <c r="A31" s="242">
        <f t="shared" si="2"/>
        <v>13</v>
      </c>
      <c r="B31" s="343">
        <f>IF(基本情報入力シート!C45="","",基本情報入力シート!C45)</f>
        <v>1</v>
      </c>
      <c r="C31" s="355">
        <f>IF(基本情報入力シート!D45="","",基本情報入力シート!D45)</f>
        <v>2</v>
      </c>
      <c r="D31" s="356">
        <f>IF(基本情報入力シート!E45="","",基本情報入力シート!E45)</f>
        <v>3</v>
      </c>
      <c r="E31" s="344">
        <f>IF(基本情報入力シート!F45="","",基本情報入力シート!F45)</f>
        <v>4</v>
      </c>
      <c r="F31" s="344">
        <f>IF(基本情報入力シート!G45="","",基本情報入力シート!G45)</f>
        <v>5</v>
      </c>
      <c r="G31" s="344">
        <f>IF(基本情報入力シート!H45="","",基本情報入力シート!H45)</f>
        <v>6</v>
      </c>
      <c r="H31" s="344">
        <f>IF(基本情報入力シート!I45="","",基本情報入力シート!I45)</f>
        <v>7</v>
      </c>
      <c r="I31" s="344">
        <f>IF(基本情報入力シート!J45="","",基本情報入力シート!J45)</f>
        <v>8</v>
      </c>
      <c r="J31" s="344">
        <f>IF(基本情報入力シート!K45="","",基本情報入力シート!K45)</f>
        <v>9</v>
      </c>
      <c r="K31" s="345">
        <f>IF(基本情報入力シート!L45="","",基本情報入力シート!L45)</f>
        <v>6</v>
      </c>
      <c r="L31" s="339" t="s">
        <v>229</v>
      </c>
      <c r="M31" s="346" t="str">
        <f>IF(基本情報入力シート!M45="","",基本情報入力シート!M45)</f>
        <v>田尻町</v>
      </c>
      <c r="N31" s="243" t="str">
        <f>IF(基本情報入力シート!R45="","",基本情報入力シート!R45)</f>
        <v>大阪府</v>
      </c>
      <c r="O31" s="243" t="str">
        <f>IF(基本情報入力シート!W45="","",基本情報入力シート!W45)</f>
        <v>田尻町</v>
      </c>
      <c r="P31" s="347" t="str">
        <f>IF(基本情報入力シート!X45="","",基本情報入力シート!X45)</f>
        <v>介護保険事業所名称０６</v>
      </c>
      <c r="Q31" s="371" t="str">
        <f>IF(基本情報入力シート!Y45="","",基本情報入力シート!Y45)</f>
        <v>介護老人保健施設</v>
      </c>
      <c r="R31" s="403" t="s">
        <v>379</v>
      </c>
      <c r="S31" s="404">
        <v>13995072</v>
      </c>
      <c r="T31" s="405">
        <v>2010709</v>
      </c>
      <c r="U31" s="405">
        <v>11984363</v>
      </c>
      <c r="V31" s="405">
        <v>120147500</v>
      </c>
      <c r="W31" s="407" t="s">
        <v>381</v>
      </c>
      <c r="X31" s="408">
        <v>7535808</v>
      </c>
      <c r="Y31" s="410">
        <v>4295410</v>
      </c>
      <c r="Z31" s="410">
        <v>2110026</v>
      </c>
      <c r="AA31" s="408">
        <v>1130372</v>
      </c>
      <c r="AB31" s="410">
        <v>21947500</v>
      </c>
      <c r="AC31" s="410">
        <v>98200000</v>
      </c>
      <c r="AD31" s="410">
        <v>34116150</v>
      </c>
      <c r="AE31" s="416">
        <v>84.5</v>
      </c>
      <c r="AF31" s="416">
        <v>450</v>
      </c>
      <c r="AG31" s="416">
        <v>191.5</v>
      </c>
      <c r="AH31" s="417">
        <v>2</v>
      </c>
      <c r="AI31" s="363">
        <v>450782</v>
      </c>
      <c r="AJ31" s="363">
        <v>760748</v>
      </c>
      <c r="AK31" s="363">
        <v>8056</v>
      </c>
    </row>
    <row r="32" spans="1:37" ht="27.75" customHeight="1">
      <c r="A32" s="242">
        <f t="shared" si="2"/>
        <v>14</v>
      </c>
      <c r="B32" s="343">
        <f>IF(基本情報入力シート!C46="","",基本情報入力シート!C46)</f>
        <v>1</v>
      </c>
      <c r="C32" s="355">
        <f>IF(基本情報入力シート!D46="","",基本情報入力シート!D46)</f>
        <v>2</v>
      </c>
      <c r="D32" s="356">
        <f>IF(基本情報入力シート!E46="","",基本情報入力シート!E46)</f>
        <v>3</v>
      </c>
      <c r="E32" s="344">
        <f>IF(基本情報入力シート!F46="","",基本情報入力シート!F46)</f>
        <v>4</v>
      </c>
      <c r="F32" s="344">
        <f>IF(基本情報入力シート!G46="","",基本情報入力シート!G46)</f>
        <v>5</v>
      </c>
      <c r="G32" s="344">
        <f>IF(基本情報入力シート!H46="","",基本情報入力シート!H46)</f>
        <v>6</v>
      </c>
      <c r="H32" s="344">
        <f>IF(基本情報入力シート!I46="","",基本情報入力シート!I46)</f>
        <v>7</v>
      </c>
      <c r="I32" s="344">
        <f>IF(基本情報入力シート!J46="","",基本情報入力シート!J46)</f>
        <v>8</v>
      </c>
      <c r="J32" s="344">
        <f>IF(基本情報入力シート!K46="","",基本情報入力シート!K46)</f>
        <v>9</v>
      </c>
      <c r="K32" s="345">
        <f>IF(基本情報入力シート!L46="","",基本情報入力シート!L46)</f>
        <v>6</v>
      </c>
      <c r="L32" s="339" t="s">
        <v>230</v>
      </c>
      <c r="M32" s="346" t="str">
        <f>IF(基本情報入力シート!M46="","",基本情報入力シート!M46)</f>
        <v>田尻町</v>
      </c>
      <c r="N32" s="243" t="str">
        <f>IF(基本情報入力シート!R46="","",基本情報入力シート!R46)</f>
        <v>大阪府</v>
      </c>
      <c r="O32" s="243" t="str">
        <f>IF(基本情報入力シート!W46="","",基本情報入力シート!W46)</f>
        <v>田尻町</v>
      </c>
      <c r="P32" s="347" t="str">
        <f>IF(基本情報入力シート!X46="","",基本情報入力シート!X46)</f>
        <v>介護保険事業所名称０６</v>
      </c>
      <c r="Q32" s="371" t="str">
        <f>IF(基本情報入力シート!Y46="","",基本情報入力シート!Y46)</f>
        <v>短期入所療養介護（老健）</v>
      </c>
      <c r="R32" s="403" t="s">
        <v>379</v>
      </c>
      <c r="S32" s="404">
        <v>1499472</v>
      </c>
      <c r="T32" s="405">
        <v>215434</v>
      </c>
      <c r="U32" s="405">
        <v>1284038</v>
      </c>
      <c r="V32" s="405" t="s">
        <v>391</v>
      </c>
      <c r="W32" s="407" t="s">
        <v>381</v>
      </c>
      <c r="X32" s="408">
        <v>807408</v>
      </c>
      <c r="Y32" s="410">
        <v>460222</v>
      </c>
      <c r="Z32" s="410">
        <v>226074</v>
      </c>
      <c r="AA32" s="408">
        <v>121112</v>
      </c>
      <c r="AB32" s="405" t="s">
        <v>391</v>
      </c>
      <c r="AC32" s="405" t="s">
        <v>391</v>
      </c>
      <c r="AD32" s="405" t="s">
        <v>391</v>
      </c>
      <c r="AE32" s="405" t="s">
        <v>391</v>
      </c>
      <c r="AF32" s="405" t="s">
        <v>391</v>
      </c>
      <c r="AG32" s="405" t="s">
        <v>391</v>
      </c>
      <c r="AH32" s="405" t="s">
        <v>391</v>
      </c>
      <c r="AI32" s="363" t="s">
        <v>393</v>
      </c>
      <c r="AJ32" s="363" t="s">
        <v>394</v>
      </c>
      <c r="AK32" s="363" t="s">
        <v>395</v>
      </c>
    </row>
    <row r="33" spans="1:37" ht="27.75" customHeight="1">
      <c r="A33" s="242">
        <f t="shared" si="2"/>
        <v>15</v>
      </c>
      <c r="B33" s="343">
        <f>IF(基本情報入力シート!C47="","",基本情報入力シート!C47)</f>
        <v>1</v>
      </c>
      <c r="C33" s="355">
        <f>IF(基本情報入力シート!D47="","",基本情報入力シート!D47)</f>
        <v>2</v>
      </c>
      <c r="D33" s="356">
        <f>IF(基本情報入力シート!E47="","",基本情報入力シート!E47)</f>
        <v>3</v>
      </c>
      <c r="E33" s="344">
        <f>IF(基本情報入力シート!F47="","",基本情報入力シート!F47)</f>
        <v>4</v>
      </c>
      <c r="F33" s="344">
        <f>IF(基本情報入力シート!G47="","",基本情報入力シート!G47)</f>
        <v>5</v>
      </c>
      <c r="G33" s="344">
        <f>IF(基本情報入力シート!H47="","",基本情報入力シート!H47)</f>
        <v>6</v>
      </c>
      <c r="H33" s="344">
        <f>IF(基本情報入力シート!I47="","",基本情報入力シート!I47)</f>
        <v>7</v>
      </c>
      <c r="I33" s="344">
        <f>IF(基本情報入力シート!J47="","",基本情報入力シート!J47)</f>
        <v>8</v>
      </c>
      <c r="J33" s="344">
        <f>IF(基本情報入力シート!K47="","",基本情報入力シート!K47)</f>
        <v>9</v>
      </c>
      <c r="K33" s="345">
        <f>IF(基本情報入力シート!L47="","",基本情報入力シート!L47)</f>
        <v>6</v>
      </c>
      <c r="L33" s="339" t="s">
        <v>231</v>
      </c>
      <c r="M33" s="346" t="str">
        <f>IF(基本情報入力シート!M47="","",基本情報入力シート!M47)</f>
        <v>田尻町</v>
      </c>
      <c r="N33" s="243" t="str">
        <f>IF(基本情報入力シート!R47="","",基本情報入力シート!R47)</f>
        <v>大阪府</v>
      </c>
      <c r="O33" s="243" t="str">
        <f>IF(基本情報入力シート!W47="","",基本情報入力シート!W47)</f>
        <v>田尻町</v>
      </c>
      <c r="P33" s="347" t="str">
        <f>IF(基本情報入力シート!X47="","",基本情報入力シート!X47)</f>
        <v>介護保険事業所名称０６</v>
      </c>
      <c r="Q33" s="371" t="str">
        <f>IF(基本情報入力シート!Y47="","",基本情報入力シート!Y47)</f>
        <v>介護予防短期入所療養介護（老健）</v>
      </c>
      <c r="R33" s="252" t="s">
        <v>379</v>
      </c>
      <c r="S33" s="406" t="s">
        <v>385</v>
      </c>
      <c r="T33" s="406" t="s">
        <v>385</v>
      </c>
      <c r="U33" s="406" t="s">
        <v>385</v>
      </c>
      <c r="V33" s="405" t="s">
        <v>391</v>
      </c>
      <c r="W33" s="254" t="s">
        <v>381</v>
      </c>
      <c r="X33" s="406" t="s">
        <v>385</v>
      </c>
      <c r="Y33" s="406" t="s">
        <v>385</v>
      </c>
      <c r="Z33" s="406" t="s">
        <v>385</v>
      </c>
      <c r="AA33" s="406" t="s">
        <v>385</v>
      </c>
      <c r="AB33" s="405" t="s">
        <v>391</v>
      </c>
      <c r="AC33" s="405" t="s">
        <v>391</v>
      </c>
      <c r="AD33" s="405" t="s">
        <v>391</v>
      </c>
      <c r="AE33" s="405" t="s">
        <v>391</v>
      </c>
      <c r="AF33" s="405" t="s">
        <v>391</v>
      </c>
      <c r="AG33" s="405" t="s">
        <v>391</v>
      </c>
      <c r="AH33" s="405" t="s">
        <v>391</v>
      </c>
      <c r="AI33" s="363" t="s">
        <v>393</v>
      </c>
      <c r="AJ33" s="363" t="s">
        <v>394</v>
      </c>
      <c r="AK33" s="363" t="s">
        <v>395</v>
      </c>
    </row>
    <row r="34" spans="1:37" ht="27.75" customHeight="1">
      <c r="A34" s="242">
        <f t="shared" si="2"/>
        <v>16</v>
      </c>
      <c r="B34" s="343" t="str">
        <f>IF(基本情報入力シート!C48="","",基本情報入力シート!C48)</f>
        <v/>
      </c>
      <c r="C34" s="355" t="str">
        <f>IF(基本情報入力シート!D48="","",基本情報入力シート!D48)</f>
        <v/>
      </c>
      <c r="D34" s="356" t="str">
        <f>IF(基本情報入力シート!E48="","",基本情報入力シート!E48)</f>
        <v/>
      </c>
      <c r="E34" s="344" t="str">
        <f>IF(基本情報入力シート!F48="","",基本情報入力シート!F48)</f>
        <v/>
      </c>
      <c r="F34" s="344" t="str">
        <f>IF(基本情報入力シート!G48="","",基本情報入力シート!G48)</f>
        <v/>
      </c>
      <c r="G34" s="344" t="str">
        <f>IF(基本情報入力シート!H48="","",基本情報入力シート!H48)</f>
        <v/>
      </c>
      <c r="H34" s="344" t="str">
        <f>IF(基本情報入力シート!I48="","",基本情報入力シート!I48)</f>
        <v/>
      </c>
      <c r="I34" s="344" t="str">
        <f>IF(基本情報入力シート!J48="","",基本情報入力シート!J48)</f>
        <v/>
      </c>
      <c r="J34" s="344" t="str">
        <f>IF(基本情報入力シート!K48="","",基本情報入力シート!K48)</f>
        <v/>
      </c>
      <c r="K34" s="345" t="str">
        <f>IF(基本情報入力シート!L48="","",基本情報入力シート!L48)</f>
        <v/>
      </c>
      <c r="L34" s="339" t="s">
        <v>232</v>
      </c>
      <c r="M34" s="346" t="str">
        <f>IF(基本情報入力シート!M48="","",基本情報入力シート!M48)</f>
        <v/>
      </c>
      <c r="N34" s="243" t="str">
        <f>IF(基本情報入力シート!R48="","",基本情報入力シート!R48)</f>
        <v/>
      </c>
      <c r="O34" s="243" t="str">
        <f>IF(基本情報入力シート!W48="","",基本情報入力シート!W48)</f>
        <v/>
      </c>
      <c r="P34" s="347" t="str">
        <f>IF(基本情報入力シート!X48="","",基本情報入力シート!X48)</f>
        <v/>
      </c>
      <c r="Q34" s="371" t="str">
        <f>IF(基本情報入力シート!Y48="","",基本情報入力シート!Y48)</f>
        <v/>
      </c>
      <c r="R34" s="252"/>
      <c r="S34" s="244"/>
      <c r="T34" s="244"/>
      <c r="U34" s="244"/>
      <c r="V34" s="244"/>
      <c r="W34" s="254"/>
      <c r="X34" s="245"/>
      <c r="Y34" s="245"/>
      <c r="Z34" s="245"/>
      <c r="AA34" s="245"/>
      <c r="AB34" s="245"/>
      <c r="AC34" s="245"/>
      <c r="AD34" s="245"/>
      <c r="AE34" s="383"/>
      <c r="AF34" s="383"/>
      <c r="AG34" s="324"/>
      <c r="AH34" s="248"/>
      <c r="AI34" s="363"/>
      <c r="AJ34" s="363"/>
      <c r="AK34" s="363"/>
    </row>
    <row r="35" spans="1:37" ht="27.75" customHeight="1">
      <c r="A35" s="242">
        <f t="shared" si="2"/>
        <v>17</v>
      </c>
      <c r="B35" s="343" t="str">
        <f>IF(基本情報入力シート!C49="","",基本情報入力シート!C49)</f>
        <v/>
      </c>
      <c r="C35" s="355" t="str">
        <f>IF(基本情報入力シート!D49="","",基本情報入力シート!D49)</f>
        <v/>
      </c>
      <c r="D35" s="356" t="str">
        <f>IF(基本情報入力シート!E49="","",基本情報入力シート!E49)</f>
        <v/>
      </c>
      <c r="E35" s="344" t="str">
        <f>IF(基本情報入力シート!F49="","",基本情報入力シート!F49)</f>
        <v/>
      </c>
      <c r="F35" s="344" t="str">
        <f>IF(基本情報入力シート!G49="","",基本情報入力シート!G49)</f>
        <v/>
      </c>
      <c r="G35" s="344" t="str">
        <f>IF(基本情報入力シート!H49="","",基本情報入力シート!H49)</f>
        <v/>
      </c>
      <c r="H35" s="344" t="str">
        <f>IF(基本情報入力シート!I49="","",基本情報入力シート!I49)</f>
        <v/>
      </c>
      <c r="I35" s="344" t="str">
        <f>IF(基本情報入力シート!J49="","",基本情報入力シート!J49)</f>
        <v/>
      </c>
      <c r="J35" s="344" t="str">
        <f>IF(基本情報入力シート!K49="","",基本情報入力シート!K49)</f>
        <v/>
      </c>
      <c r="K35" s="345" t="str">
        <f>IF(基本情報入力シート!L49="","",基本情報入力シート!L49)</f>
        <v/>
      </c>
      <c r="L35" s="339" t="s">
        <v>233</v>
      </c>
      <c r="M35" s="346" t="str">
        <f>IF(基本情報入力シート!M49="","",基本情報入力シート!M49)</f>
        <v/>
      </c>
      <c r="N35" s="243" t="str">
        <f>IF(基本情報入力シート!R49="","",基本情報入力シート!R49)</f>
        <v/>
      </c>
      <c r="O35" s="243" t="str">
        <f>IF(基本情報入力シート!W49="","",基本情報入力シート!W49)</f>
        <v/>
      </c>
      <c r="P35" s="347" t="str">
        <f>IF(基本情報入力シート!X49="","",基本情報入力シート!X49)</f>
        <v/>
      </c>
      <c r="Q35" s="371" t="str">
        <f>IF(基本情報入力シート!Y49="","",基本情報入力シート!Y49)</f>
        <v/>
      </c>
      <c r="R35" s="252"/>
      <c r="S35" s="244"/>
      <c r="T35" s="244"/>
      <c r="U35" s="244"/>
      <c r="V35" s="244"/>
      <c r="W35" s="254"/>
      <c r="X35" s="245"/>
      <c r="Y35" s="245"/>
      <c r="Z35" s="245"/>
      <c r="AA35" s="245"/>
      <c r="AB35" s="245"/>
      <c r="AC35" s="245"/>
      <c r="AD35" s="245"/>
      <c r="AE35" s="383"/>
      <c r="AF35" s="383"/>
      <c r="AG35" s="324"/>
      <c r="AH35" s="248"/>
      <c r="AI35" s="363"/>
      <c r="AJ35" s="363"/>
      <c r="AK35" s="363"/>
    </row>
    <row r="36" spans="1:37" ht="27.75" customHeight="1">
      <c r="A36" s="242">
        <f t="shared" si="2"/>
        <v>18</v>
      </c>
      <c r="B36" s="343" t="str">
        <f>IF(基本情報入力シート!C50="","",基本情報入力シート!C50)</f>
        <v/>
      </c>
      <c r="C36" s="355" t="str">
        <f>IF(基本情報入力シート!D50="","",基本情報入力シート!D50)</f>
        <v/>
      </c>
      <c r="D36" s="356" t="str">
        <f>IF(基本情報入力シート!E50="","",基本情報入力シート!E50)</f>
        <v/>
      </c>
      <c r="E36" s="344" t="str">
        <f>IF(基本情報入力シート!F50="","",基本情報入力シート!F50)</f>
        <v/>
      </c>
      <c r="F36" s="344" t="str">
        <f>IF(基本情報入力シート!G50="","",基本情報入力シート!G50)</f>
        <v/>
      </c>
      <c r="G36" s="344" t="str">
        <f>IF(基本情報入力シート!H50="","",基本情報入力シート!H50)</f>
        <v/>
      </c>
      <c r="H36" s="344" t="str">
        <f>IF(基本情報入力シート!I50="","",基本情報入力シート!I50)</f>
        <v/>
      </c>
      <c r="I36" s="344" t="str">
        <f>IF(基本情報入力シート!J50="","",基本情報入力シート!J50)</f>
        <v/>
      </c>
      <c r="J36" s="344" t="str">
        <f>IF(基本情報入力シート!K50="","",基本情報入力シート!K50)</f>
        <v/>
      </c>
      <c r="K36" s="345" t="str">
        <f>IF(基本情報入力シート!L50="","",基本情報入力シート!L50)</f>
        <v/>
      </c>
      <c r="L36" s="339" t="s">
        <v>234</v>
      </c>
      <c r="M36" s="346" t="str">
        <f>IF(基本情報入力シート!M50="","",基本情報入力シート!M50)</f>
        <v/>
      </c>
      <c r="N36" s="243" t="str">
        <f>IF(基本情報入力シート!R50="","",基本情報入力シート!R50)</f>
        <v/>
      </c>
      <c r="O36" s="243" t="str">
        <f>IF(基本情報入力シート!W50="","",基本情報入力シート!W50)</f>
        <v/>
      </c>
      <c r="P36" s="347" t="str">
        <f>IF(基本情報入力シート!X50="","",基本情報入力シート!X50)</f>
        <v/>
      </c>
      <c r="Q36" s="371" t="str">
        <f>IF(基本情報入力シート!Y50="","",基本情報入力シート!Y50)</f>
        <v/>
      </c>
      <c r="R36" s="252"/>
      <c r="S36" s="244"/>
      <c r="T36" s="244"/>
      <c r="U36" s="244"/>
      <c r="V36" s="244"/>
      <c r="W36" s="254"/>
      <c r="X36" s="245"/>
      <c r="Y36" s="245"/>
      <c r="Z36" s="245"/>
      <c r="AA36" s="245"/>
      <c r="AB36" s="245"/>
      <c r="AC36" s="245"/>
      <c r="AD36" s="245"/>
      <c r="AE36" s="383"/>
      <c r="AF36" s="383"/>
      <c r="AG36" s="324"/>
      <c r="AH36" s="248"/>
      <c r="AI36" s="363"/>
      <c r="AJ36" s="363"/>
      <c r="AK36" s="363"/>
    </row>
    <row r="37" spans="1:37" ht="27.75" customHeight="1">
      <c r="A37" s="242">
        <f t="shared" si="2"/>
        <v>19</v>
      </c>
      <c r="B37" s="343" t="str">
        <f>IF(基本情報入力シート!C51="","",基本情報入力シート!C51)</f>
        <v/>
      </c>
      <c r="C37" s="355" t="str">
        <f>IF(基本情報入力シート!D51="","",基本情報入力シート!D51)</f>
        <v/>
      </c>
      <c r="D37" s="356" t="str">
        <f>IF(基本情報入力シート!E51="","",基本情報入力シート!E51)</f>
        <v/>
      </c>
      <c r="E37" s="344" t="str">
        <f>IF(基本情報入力シート!F51="","",基本情報入力シート!F51)</f>
        <v/>
      </c>
      <c r="F37" s="344" t="str">
        <f>IF(基本情報入力シート!G51="","",基本情報入力シート!G51)</f>
        <v/>
      </c>
      <c r="G37" s="344" t="str">
        <f>IF(基本情報入力シート!H51="","",基本情報入力シート!H51)</f>
        <v/>
      </c>
      <c r="H37" s="344" t="str">
        <f>IF(基本情報入力シート!I51="","",基本情報入力シート!I51)</f>
        <v/>
      </c>
      <c r="I37" s="344" t="str">
        <f>IF(基本情報入力シート!J51="","",基本情報入力シート!J51)</f>
        <v/>
      </c>
      <c r="J37" s="344" t="str">
        <f>IF(基本情報入力シート!K51="","",基本情報入力シート!K51)</f>
        <v/>
      </c>
      <c r="K37" s="345" t="str">
        <f>IF(基本情報入力シート!L51="","",基本情報入力シート!L51)</f>
        <v/>
      </c>
      <c r="L37" s="339" t="s">
        <v>235</v>
      </c>
      <c r="M37" s="346" t="str">
        <f>IF(基本情報入力シート!M51="","",基本情報入力シート!M51)</f>
        <v/>
      </c>
      <c r="N37" s="243" t="str">
        <f>IF(基本情報入力シート!R51="","",基本情報入力シート!R51)</f>
        <v/>
      </c>
      <c r="O37" s="243" t="str">
        <f>IF(基本情報入力シート!W51="","",基本情報入力シート!W51)</f>
        <v/>
      </c>
      <c r="P37" s="347" t="str">
        <f>IF(基本情報入力シート!X51="","",基本情報入力シート!X51)</f>
        <v/>
      </c>
      <c r="Q37" s="371" t="str">
        <f>IF(基本情報入力シート!Y51="","",基本情報入力シート!Y51)</f>
        <v/>
      </c>
      <c r="R37" s="252"/>
      <c r="S37" s="244"/>
      <c r="T37" s="244"/>
      <c r="U37" s="244"/>
      <c r="V37" s="244"/>
      <c r="W37" s="254"/>
      <c r="X37" s="245"/>
      <c r="Y37" s="245"/>
      <c r="Z37" s="245"/>
      <c r="AA37" s="245"/>
      <c r="AB37" s="245"/>
      <c r="AC37" s="245"/>
      <c r="AD37" s="245"/>
      <c r="AE37" s="383"/>
      <c r="AF37" s="383"/>
      <c r="AG37" s="324"/>
      <c r="AH37" s="248"/>
      <c r="AI37" s="363"/>
      <c r="AJ37" s="363"/>
      <c r="AK37" s="363"/>
    </row>
    <row r="38" spans="1:37" ht="27.75" customHeight="1">
      <c r="A38" s="242">
        <f t="shared" si="2"/>
        <v>20</v>
      </c>
      <c r="B38" s="343" t="str">
        <f>IF(基本情報入力シート!C52="","",基本情報入力シート!C52)</f>
        <v/>
      </c>
      <c r="C38" s="355" t="str">
        <f>IF(基本情報入力シート!D52="","",基本情報入力シート!D52)</f>
        <v/>
      </c>
      <c r="D38" s="356" t="str">
        <f>IF(基本情報入力シート!E52="","",基本情報入力シート!E52)</f>
        <v/>
      </c>
      <c r="E38" s="348" t="str">
        <f>IF(基本情報入力シート!F52="","",基本情報入力シート!F52)</f>
        <v/>
      </c>
      <c r="F38" s="348" t="str">
        <f>IF(基本情報入力シート!G52="","",基本情報入力シート!G52)</f>
        <v/>
      </c>
      <c r="G38" s="348" t="str">
        <f>IF(基本情報入力シート!H52="","",基本情報入力シート!H52)</f>
        <v/>
      </c>
      <c r="H38" s="348" t="str">
        <f>IF(基本情報入力シート!I52="","",基本情報入力シート!I52)</f>
        <v/>
      </c>
      <c r="I38" s="348" t="str">
        <f>IF(基本情報入力シート!J52="","",基本情報入力シート!J52)</f>
        <v/>
      </c>
      <c r="J38" s="348" t="str">
        <f>IF(基本情報入力シート!K52="","",基本情報入力シート!K52)</f>
        <v/>
      </c>
      <c r="K38" s="349" t="str">
        <f>IF(基本情報入力シート!L52="","",基本情報入力シート!L52)</f>
        <v/>
      </c>
      <c r="L38" s="339" t="s">
        <v>236</v>
      </c>
      <c r="M38" s="243" t="str">
        <f>IF(基本情報入力シート!M52="","",基本情報入力シート!M52)</f>
        <v/>
      </c>
      <c r="N38" s="243" t="str">
        <f>IF(基本情報入力シート!R52="","",基本情報入力シート!R52)</f>
        <v/>
      </c>
      <c r="O38" s="243" t="str">
        <f>IF(基本情報入力シート!W52="","",基本情報入力シート!W52)</f>
        <v/>
      </c>
      <c r="P38" s="350" t="str">
        <f>IF(基本情報入力シート!X52="","",基本情報入力シート!X52)</f>
        <v/>
      </c>
      <c r="Q38" s="372" t="str">
        <f>IF(基本情報入力シート!Y52="","",基本情報入力シート!Y52)</f>
        <v/>
      </c>
      <c r="R38" s="252"/>
      <c r="S38" s="244"/>
      <c r="T38" s="244"/>
      <c r="U38" s="244"/>
      <c r="V38" s="244"/>
      <c r="W38" s="254"/>
      <c r="X38" s="245"/>
      <c r="Y38" s="245"/>
      <c r="Z38" s="245"/>
      <c r="AA38" s="245"/>
      <c r="AB38" s="245"/>
      <c r="AC38" s="245"/>
      <c r="AD38" s="245"/>
      <c r="AE38" s="383"/>
      <c r="AF38" s="383"/>
      <c r="AG38" s="324"/>
      <c r="AH38" s="248"/>
      <c r="AI38" s="363"/>
      <c r="AJ38" s="363"/>
      <c r="AK38" s="363"/>
    </row>
    <row r="39" spans="1:37" ht="27.75" customHeight="1">
      <c r="A39" s="242">
        <f t="shared" si="2"/>
        <v>21</v>
      </c>
      <c r="B39" s="343" t="str">
        <f>IF(基本情報入力シート!C53="","",基本情報入力シート!C53)</f>
        <v/>
      </c>
      <c r="C39" s="355" t="str">
        <f>IF(基本情報入力シート!D53="","",基本情報入力シート!D53)</f>
        <v/>
      </c>
      <c r="D39" s="356" t="str">
        <f>IF(基本情報入力シート!E53="","",基本情報入力シート!E53)</f>
        <v/>
      </c>
      <c r="E39" s="344" t="str">
        <f>IF(基本情報入力シート!F53="","",基本情報入力シート!F53)</f>
        <v/>
      </c>
      <c r="F39" s="344" t="str">
        <f>IF(基本情報入力シート!G53="","",基本情報入力シート!G53)</f>
        <v/>
      </c>
      <c r="G39" s="344" t="str">
        <f>IF(基本情報入力シート!H53="","",基本情報入力シート!H53)</f>
        <v/>
      </c>
      <c r="H39" s="344" t="str">
        <f>IF(基本情報入力シート!I53="","",基本情報入力シート!I53)</f>
        <v/>
      </c>
      <c r="I39" s="344" t="str">
        <f>IF(基本情報入力シート!J53="","",基本情報入力シート!J53)</f>
        <v/>
      </c>
      <c r="J39" s="344" t="str">
        <f>IF(基本情報入力シート!K53="","",基本情報入力シート!K53)</f>
        <v/>
      </c>
      <c r="K39" s="345" t="str">
        <f>IF(基本情報入力シート!L53="","",基本情報入力シート!L53)</f>
        <v/>
      </c>
      <c r="L39" s="339" t="s">
        <v>237</v>
      </c>
      <c r="M39" s="346" t="str">
        <f>IF(基本情報入力シート!M53="","",基本情報入力シート!M53)</f>
        <v/>
      </c>
      <c r="N39" s="243" t="str">
        <f>IF(基本情報入力シート!R53="","",基本情報入力シート!R53)</f>
        <v/>
      </c>
      <c r="O39" s="243" t="str">
        <f>IF(基本情報入力シート!W53="","",基本情報入力シート!W53)</f>
        <v/>
      </c>
      <c r="P39" s="347" t="str">
        <f>IF(基本情報入力シート!X53="","",基本情報入力シート!X53)</f>
        <v/>
      </c>
      <c r="Q39" s="371" t="str">
        <f>IF(基本情報入力シート!Y53="","",基本情報入力シート!Y53)</f>
        <v/>
      </c>
      <c r="R39" s="252"/>
      <c r="S39" s="244"/>
      <c r="T39" s="244"/>
      <c r="U39" s="244"/>
      <c r="V39" s="244"/>
      <c r="W39" s="254"/>
      <c r="X39" s="245"/>
      <c r="Y39" s="245"/>
      <c r="Z39" s="245"/>
      <c r="AA39" s="245"/>
      <c r="AB39" s="245"/>
      <c r="AC39" s="245"/>
      <c r="AD39" s="245"/>
      <c r="AE39" s="383"/>
      <c r="AF39" s="383"/>
      <c r="AG39" s="324"/>
      <c r="AH39" s="248"/>
      <c r="AI39" s="363"/>
      <c r="AJ39" s="363"/>
      <c r="AK39" s="363"/>
    </row>
    <row r="40" spans="1:37" ht="27.75" customHeight="1">
      <c r="A40" s="242">
        <f t="shared" si="2"/>
        <v>22</v>
      </c>
      <c r="B40" s="343" t="str">
        <f>IF(基本情報入力シート!C54="","",基本情報入力シート!C54)</f>
        <v/>
      </c>
      <c r="C40" s="355" t="str">
        <f>IF(基本情報入力シート!D54="","",基本情報入力シート!D54)</f>
        <v/>
      </c>
      <c r="D40" s="356" t="str">
        <f>IF(基本情報入力シート!E54="","",基本情報入力シート!E54)</f>
        <v/>
      </c>
      <c r="E40" s="344" t="str">
        <f>IF(基本情報入力シート!F54="","",基本情報入力シート!F54)</f>
        <v/>
      </c>
      <c r="F40" s="344" t="str">
        <f>IF(基本情報入力シート!G54="","",基本情報入力シート!G54)</f>
        <v/>
      </c>
      <c r="G40" s="344" t="str">
        <f>IF(基本情報入力シート!H54="","",基本情報入力シート!H54)</f>
        <v/>
      </c>
      <c r="H40" s="344" t="str">
        <f>IF(基本情報入力シート!I54="","",基本情報入力シート!I54)</f>
        <v/>
      </c>
      <c r="I40" s="344" t="str">
        <f>IF(基本情報入力シート!J54="","",基本情報入力シート!J54)</f>
        <v/>
      </c>
      <c r="J40" s="344" t="str">
        <f>IF(基本情報入力シート!K54="","",基本情報入力シート!K54)</f>
        <v/>
      </c>
      <c r="K40" s="345" t="str">
        <f>IF(基本情報入力シート!L54="","",基本情報入力シート!L54)</f>
        <v/>
      </c>
      <c r="L40" s="339" t="s">
        <v>238</v>
      </c>
      <c r="M40" s="346" t="str">
        <f>IF(基本情報入力シート!M54="","",基本情報入力シート!M54)</f>
        <v/>
      </c>
      <c r="N40" s="243" t="str">
        <f>IF(基本情報入力シート!R54="","",基本情報入力シート!R54)</f>
        <v/>
      </c>
      <c r="O40" s="243" t="str">
        <f>IF(基本情報入力シート!W54="","",基本情報入力シート!W54)</f>
        <v/>
      </c>
      <c r="P40" s="347" t="str">
        <f>IF(基本情報入力シート!X54="","",基本情報入力シート!X54)</f>
        <v/>
      </c>
      <c r="Q40" s="371" t="str">
        <f>IF(基本情報入力シート!Y54="","",基本情報入力シート!Y54)</f>
        <v/>
      </c>
      <c r="R40" s="252"/>
      <c r="S40" s="244"/>
      <c r="T40" s="244"/>
      <c r="U40" s="244"/>
      <c r="V40" s="244"/>
      <c r="W40" s="254"/>
      <c r="X40" s="245"/>
      <c r="Y40" s="245"/>
      <c r="Z40" s="245"/>
      <c r="AA40" s="245"/>
      <c r="AB40" s="245"/>
      <c r="AC40" s="245"/>
      <c r="AD40" s="245"/>
      <c r="AE40" s="383"/>
      <c r="AF40" s="383"/>
      <c r="AG40" s="324"/>
      <c r="AH40" s="248"/>
      <c r="AI40" s="363"/>
      <c r="AJ40" s="363"/>
      <c r="AK40" s="363"/>
    </row>
    <row r="41" spans="1:37" ht="27.75" customHeight="1">
      <c r="A41" s="242">
        <f t="shared" si="2"/>
        <v>23</v>
      </c>
      <c r="B41" s="343" t="str">
        <f>IF(基本情報入力シート!C55="","",基本情報入力シート!C55)</f>
        <v/>
      </c>
      <c r="C41" s="355" t="str">
        <f>IF(基本情報入力シート!D55="","",基本情報入力シート!D55)</f>
        <v/>
      </c>
      <c r="D41" s="356" t="str">
        <f>IF(基本情報入力シート!E55="","",基本情報入力シート!E55)</f>
        <v/>
      </c>
      <c r="E41" s="344" t="str">
        <f>IF(基本情報入力シート!F55="","",基本情報入力シート!F55)</f>
        <v/>
      </c>
      <c r="F41" s="344" t="str">
        <f>IF(基本情報入力シート!G55="","",基本情報入力シート!G55)</f>
        <v/>
      </c>
      <c r="G41" s="344" t="str">
        <f>IF(基本情報入力シート!H55="","",基本情報入力シート!H55)</f>
        <v/>
      </c>
      <c r="H41" s="344" t="str">
        <f>IF(基本情報入力シート!I55="","",基本情報入力シート!I55)</f>
        <v/>
      </c>
      <c r="I41" s="344" t="str">
        <f>IF(基本情報入力シート!J55="","",基本情報入力シート!J55)</f>
        <v/>
      </c>
      <c r="J41" s="344" t="str">
        <f>IF(基本情報入力シート!K55="","",基本情報入力シート!K55)</f>
        <v/>
      </c>
      <c r="K41" s="345" t="str">
        <f>IF(基本情報入力シート!L55="","",基本情報入力シート!L55)</f>
        <v/>
      </c>
      <c r="L41" s="339" t="s">
        <v>239</v>
      </c>
      <c r="M41" s="346" t="str">
        <f>IF(基本情報入力シート!M55="","",基本情報入力シート!M55)</f>
        <v/>
      </c>
      <c r="N41" s="243" t="str">
        <f>IF(基本情報入力シート!R55="","",基本情報入力シート!R55)</f>
        <v/>
      </c>
      <c r="O41" s="243" t="str">
        <f>IF(基本情報入力シート!W55="","",基本情報入力シート!W55)</f>
        <v/>
      </c>
      <c r="P41" s="347" t="str">
        <f>IF(基本情報入力シート!X55="","",基本情報入力シート!X55)</f>
        <v/>
      </c>
      <c r="Q41" s="371" t="str">
        <f>IF(基本情報入力シート!Y55="","",基本情報入力シート!Y55)</f>
        <v/>
      </c>
      <c r="R41" s="252"/>
      <c r="S41" s="244"/>
      <c r="T41" s="244"/>
      <c r="U41" s="244"/>
      <c r="V41" s="244"/>
      <c r="W41" s="254"/>
      <c r="X41" s="245"/>
      <c r="Y41" s="245"/>
      <c r="Z41" s="245"/>
      <c r="AA41" s="245"/>
      <c r="AB41" s="245"/>
      <c r="AC41" s="245"/>
      <c r="AD41" s="245"/>
      <c r="AE41" s="383"/>
      <c r="AF41" s="383"/>
      <c r="AG41" s="324"/>
      <c r="AH41" s="248"/>
      <c r="AI41" s="363"/>
      <c r="AJ41" s="363"/>
      <c r="AK41" s="363"/>
    </row>
    <row r="42" spans="1:37" ht="27.75" customHeight="1">
      <c r="A42" s="242">
        <f t="shared" si="2"/>
        <v>24</v>
      </c>
      <c r="B42" s="343" t="str">
        <f>IF(基本情報入力シート!C56="","",基本情報入力シート!C56)</f>
        <v/>
      </c>
      <c r="C42" s="355" t="str">
        <f>IF(基本情報入力シート!D56="","",基本情報入力シート!D56)</f>
        <v/>
      </c>
      <c r="D42" s="356" t="str">
        <f>IF(基本情報入力シート!E56="","",基本情報入力シート!E56)</f>
        <v/>
      </c>
      <c r="E42" s="344" t="str">
        <f>IF(基本情報入力シート!F56="","",基本情報入力シート!F56)</f>
        <v/>
      </c>
      <c r="F42" s="344" t="str">
        <f>IF(基本情報入力シート!G56="","",基本情報入力シート!G56)</f>
        <v/>
      </c>
      <c r="G42" s="344" t="str">
        <f>IF(基本情報入力シート!H56="","",基本情報入力シート!H56)</f>
        <v/>
      </c>
      <c r="H42" s="344" t="str">
        <f>IF(基本情報入力シート!I56="","",基本情報入力シート!I56)</f>
        <v/>
      </c>
      <c r="I42" s="344" t="str">
        <f>IF(基本情報入力シート!J56="","",基本情報入力シート!J56)</f>
        <v/>
      </c>
      <c r="J42" s="344" t="str">
        <f>IF(基本情報入力シート!K56="","",基本情報入力シート!K56)</f>
        <v/>
      </c>
      <c r="K42" s="345" t="str">
        <f>IF(基本情報入力シート!L56="","",基本情報入力シート!L56)</f>
        <v/>
      </c>
      <c r="L42" s="339" t="s">
        <v>240</v>
      </c>
      <c r="M42" s="346" t="str">
        <f>IF(基本情報入力シート!M56="","",基本情報入力シート!M56)</f>
        <v/>
      </c>
      <c r="N42" s="243" t="str">
        <f>IF(基本情報入力シート!R56="","",基本情報入力シート!R56)</f>
        <v/>
      </c>
      <c r="O42" s="243" t="str">
        <f>IF(基本情報入力シート!W56="","",基本情報入力シート!W56)</f>
        <v/>
      </c>
      <c r="P42" s="347" t="str">
        <f>IF(基本情報入力シート!X56="","",基本情報入力シート!X56)</f>
        <v/>
      </c>
      <c r="Q42" s="371" t="str">
        <f>IF(基本情報入力シート!Y56="","",基本情報入力シート!Y56)</f>
        <v/>
      </c>
      <c r="R42" s="252"/>
      <c r="S42" s="244"/>
      <c r="T42" s="244"/>
      <c r="U42" s="244"/>
      <c r="V42" s="244"/>
      <c r="W42" s="254"/>
      <c r="X42" s="245"/>
      <c r="Y42" s="245"/>
      <c r="Z42" s="245"/>
      <c r="AA42" s="245"/>
      <c r="AB42" s="245"/>
      <c r="AC42" s="245"/>
      <c r="AD42" s="245"/>
      <c r="AE42" s="383"/>
      <c r="AF42" s="383"/>
      <c r="AG42" s="324"/>
      <c r="AH42" s="248"/>
      <c r="AI42" s="363"/>
      <c r="AJ42" s="363"/>
      <c r="AK42" s="363"/>
    </row>
    <row r="43" spans="1:37" ht="27.75" customHeight="1">
      <c r="A43" s="242">
        <f t="shared" si="2"/>
        <v>25</v>
      </c>
      <c r="B43" s="343" t="str">
        <f>IF(基本情報入力シート!C57="","",基本情報入力シート!C57)</f>
        <v/>
      </c>
      <c r="C43" s="355" t="str">
        <f>IF(基本情報入力シート!D57="","",基本情報入力シート!D57)</f>
        <v/>
      </c>
      <c r="D43" s="356" t="str">
        <f>IF(基本情報入力シート!E57="","",基本情報入力シート!E57)</f>
        <v/>
      </c>
      <c r="E43" s="344" t="str">
        <f>IF(基本情報入力シート!F57="","",基本情報入力シート!F57)</f>
        <v/>
      </c>
      <c r="F43" s="344" t="str">
        <f>IF(基本情報入力シート!G57="","",基本情報入力シート!G57)</f>
        <v/>
      </c>
      <c r="G43" s="344" t="str">
        <f>IF(基本情報入力シート!H57="","",基本情報入力シート!H57)</f>
        <v/>
      </c>
      <c r="H43" s="344" t="str">
        <f>IF(基本情報入力シート!I57="","",基本情報入力シート!I57)</f>
        <v/>
      </c>
      <c r="I43" s="344" t="str">
        <f>IF(基本情報入力シート!J57="","",基本情報入力シート!J57)</f>
        <v/>
      </c>
      <c r="J43" s="344" t="str">
        <f>IF(基本情報入力シート!K57="","",基本情報入力シート!K57)</f>
        <v/>
      </c>
      <c r="K43" s="345" t="str">
        <f>IF(基本情報入力シート!L57="","",基本情報入力シート!L57)</f>
        <v/>
      </c>
      <c r="L43" s="339" t="s">
        <v>241</v>
      </c>
      <c r="M43" s="346" t="str">
        <f>IF(基本情報入力シート!M57="","",基本情報入力シート!M57)</f>
        <v/>
      </c>
      <c r="N43" s="243" t="str">
        <f>IF(基本情報入力シート!R57="","",基本情報入力シート!R57)</f>
        <v/>
      </c>
      <c r="O43" s="243" t="str">
        <f>IF(基本情報入力シート!W57="","",基本情報入力シート!W57)</f>
        <v/>
      </c>
      <c r="P43" s="347" t="str">
        <f>IF(基本情報入力シート!X57="","",基本情報入力シート!X57)</f>
        <v/>
      </c>
      <c r="Q43" s="371" t="str">
        <f>IF(基本情報入力シート!Y57="","",基本情報入力シート!Y57)</f>
        <v/>
      </c>
      <c r="R43" s="252"/>
      <c r="S43" s="244"/>
      <c r="T43" s="244"/>
      <c r="U43" s="244"/>
      <c r="V43" s="244"/>
      <c r="W43" s="254"/>
      <c r="X43" s="245"/>
      <c r="Y43" s="245"/>
      <c r="Z43" s="245"/>
      <c r="AA43" s="245"/>
      <c r="AB43" s="245"/>
      <c r="AC43" s="245"/>
      <c r="AD43" s="245"/>
      <c r="AE43" s="383"/>
      <c r="AF43" s="383"/>
      <c r="AG43" s="324"/>
      <c r="AH43" s="248"/>
      <c r="AI43" s="363"/>
      <c r="AJ43" s="363"/>
      <c r="AK43" s="363"/>
    </row>
    <row r="44" spans="1:37" ht="27.75" customHeight="1">
      <c r="A44" s="242">
        <f t="shared" si="2"/>
        <v>26</v>
      </c>
      <c r="B44" s="343" t="str">
        <f>IF(基本情報入力シート!C58="","",基本情報入力シート!C58)</f>
        <v/>
      </c>
      <c r="C44" s="355" t="str">
        <f>IF(基本情報入力シート!D58="","",基本情報入力シート!D58)</f>
        <v/>
      </c>
      <c r="D44" s="356" t="str">
        <f>IF(基本情報入力シート!E58="","",基本情報入力シート!E58)</f>
        <v/>
      </c>
      <c r="E44" s="344" t="str">
        <f>IF(基本情報入力シート!F58="","",基本情報入力シート!F58)</f>
        <v/>
      </c>
      <c r="F44" s="344" t="str">
        <f>IF(基本情報入力シート!G58="","",基本情報入力シート!G58)</f>
        <v/>
      </c>
      <c r="G44" s="344" t="str">
        <f>IF(基本情報入力シート!H58="","",基本情報入力シート!H58)</f>
        <v/>
      </c>
      <c r="H44" s="344" t="str">
        <f>IF(基本情報入力シート!I58="","",基本情報入力シート!I58)</f>
        <v/>
      </c>
      <c r="I44" s="344" t="str">
        <f>IF(基本情報入力シート!J58="","",基本情報入力シート!J58)</f>
        <v/>
      </c>
      <c r="J44" s="344" t="str">
        <f>IF(基本情報入力シート!K58="","",基本情報入力シート!K58)</f>
        <v/>
      </c>
      <c r="K44" s="345" t="str">
        <f>IF(基本情報入力シート!L58="","",基本情報入力シート!L58)</f>
        <v/>
      </c>
      <c r="L44" s="339" t="s">
        <v>242</v>
      </c>
      <c r="M44" s="346" t="str">
        <f>IF(基本情報入力シート!M58="","",基本情報入力シート!M58)</f>
        <v/>
      </c>
      <c r="N44" s="243" t="str">
        <f>IF(基本情報入力シート!R58="","",基本情報入力シート!R58)</f>
        <v/>
      </c>
      <c r="O44" s="243" t="str">
        <f>IF(基本情報入力シート!W58="","",基本情報入力シート!W58)</f>
        <v/>
      </c>
      <c r="P44" s="347" t="str">
        <f>IF(基本情報入力シート!X58="","",基本情報入力シート!X58)</f>
        <v/>
      </c>
      <c r="Q44" s="371" t="str">
        <f>IF(基本情報入力シート!Y58="","",基本情報入力シート!Y58)</f>
        <v/>
      </c>
      <c r="R44" s="252"/>
      <c r="S44" s="244"/>
      <c r="T44" s="244"/>
      <c r="U44" s="244"/>
      <c r="V44" s="244"/>
      <c r="W44" s="254"/>
      <c r="X44" s="245"/>
      <c r="Y44" s="245"/>
      <c r="Z44" s="245"/>
      <c r="AA44" s="245"/>
      <c r="AB44" s="245"/>
      <c r="AC44" s="245"/>
      <c r="AD44" s="245"/>
      <c r="AE44" s="383"/>
      <c r="AF44" s="383"/>
      <c r="AG44" s="324"/>
      <c r="AH44" s="248"/>
      <c r="AI44" s="363"/>
      <c r="AJ44" s="363"/>
      <c r="AK44" s="363"/>
    </row>
    <row r="45" spans="1:37" ht="27.75" customHeight="1">
      <c r="A45" s="242">
        <f t="shared" si="2"/>
        <v>27</v>
      </c>
      <c r="B45" s="343" t="str">
        <f>IF(基本情報入力シート!C59="","",基本情報入力シート!C59)</f>
        <v/>
      </c>
      <c r="C45" s="355" t="str">
        <f>IF(基本情報入力シート!D59="","",基本情報入力シート!D59)</f>
        <v/>
      </c>
      <c r="D45" s="356" t="str">
        <f>IF(基本情報入力シート!E59="","",基本情報入力シート!E59)</f>
        <v/>
      </c>
      <c r="E45" s="344" t="str">
        <f>IF(基本情報入力シート!F59="","",基本情報入力シート!F59)</f>
        <v/>
      </c>
      <c r="F45" s="344" t="str">
        <f>IF(基本情報入力シート!G59="","",基本情報入力シート!G59)</f>
        <v/>
      </c>
      <c r="G45" s="344" t="str">
        <f>IF(基本情報入力シート!H59="","",基本情報入力シート!H59)</f>
        <v/>
      </c>
      <c r="H45" s="344" t="str">
        <f>IF(基本情報入力シート!I59="","",基本情報入力シート!I59)</f>
        <v/>
      </c>
      <c r="I45" s="344" t="str">
        <f>IF(基本情報入力シート!J59="","",基本情報入力シート!J59)</f>
        <v/>
      </c>
      <c r="J45" s="344" t="str">
        <f>IF(基本情報入力シート!K59="","",基本情報入力シート!K59)</f>
        <v/>
      </c>
      <c r="K45" s="345" t="str">
        <f>IF(基本情報入力シート!L59="","",基本情報入力シート!L59)</f>
        <v/>
      </c>
      <c r="L45" s="339" t="s">
        <v>243</v>
      </c>
      <c r="M45" s="346" t="str">
        <f>IF(基本情報入力シート!M59="","",基本情報入力シート!M59)</f>
        <v/>
      </c>
      <c r="N45" s="243" t="str">
        <f>IF(基本情報入力シート!R59="","",基本情報入力シート!R59)</f>
        <v/>
      </c>
      <c r="O45" s="243" t="str">
        <f>IF(基本情報入力シート!W59="","",基本情報入力シート!W59)</f>
        <v/>
      </c>
      <c r="P45" s="347" t="str">
        <f>IF(基本情報入力シート!X59="","",基本情報入力シート!X59)</f>
        <v/>
      </c>
      <c r="Q45" s="371" t="str">
        <f>IF(基本情報入力シート!Y59="","",基本情報入力シート!Y59)</f>
        <v/>
      </c>
      <c r="R45" s="252"/>
      <c r="S45" s="244"/>
      <c r="T45" s="244"/>
      <c r="U45" s="244"/>
      <c r="V45" s="244"/>
      <c r="W45" s="254"/>
      <c r="X45" s="245"/>
      <c r="Y45" s="245"/>
      <c r="Z45" s="245"/>
      <c r="AA45" s="245"/>
      <c r="AB45" s="245"/>
      <c r="AC45" s="245"/>
      <c r="AD45" s="245"/>
      <c r="AE45" s="383"/>
      <c r="AF45" s="383"/>
      <c r="AG45" s="324"/>
      <c r="AH45" s="248"/>
      <c r="AI45" s="363"/>
      <c r="AJ45" s="363"/>
      <c r="AK45" s="363"/>
    </row>
    <row r="46" spans="1:37" ht="27.75" customHeight="1">
      <c r="A46" s="242">
        <f t="shared" si="2"/>
        <v>28</v>
      </c>
      <c r="B46" s="343" t="str">
        <f>IF(基本情報入力シート!C60="","",基本情報入力シート!C60)</f>
        <v/>
      </c>
      <c r="C46" s="355" t="str">
        <f>IF(基本情報入力シート!D60="","",基本情報入力シート!D60)</f>
        <v/>
      </c>
      <c r="D46" s="356" t="str">
        <f>IF(基本情報入力シート!E60="","",基本情報入力シート!E60)</f>
        <v/>
      </c>
      <c r="E46" s="344" t="str">
        <f>IF(基本情報入力シート!F60="","",基本情報入力シート!F60)</f>
        <v/>
      </c>
      <c r="F46" s="344" t="str">
        <f>IF(基本情報入力シート!G60="","",基本情報入力シート!G60)</f>
        <v/>
      </c>
      <c r="G46" s="344" t="str">
        <f>IF(基本情報入力シート!H60="","",基本情報入力シート!H60)</f>
        <v/>
      </c>
      <c r="H46" s="344" t="str">
        <f>IF(基本情報入力シート!I60="","",基本情報入力シート!I60)</f>
        <v/>
      </c>
      <c r="I46" s="344" t="str">
        <f>IF(基本情報入力シート!J60="","",基本情報入力シート!J60)</f>
        <v/>
      </c>
      <c r="J46" s="344" t="str">
        <f>IF(基本情報入力シート!K60="","",基本情報入力シート!K60)</f>
        <v/>
      </c>
      <c r="K46" s="345" t="str">
        <f>IF(基本情報入力シート!L60="","",基本情報入力シート!L60)</f>
        <v/>
      </c>
      <c r="L46" s="339" t="s">
        <v>244</v>
      </c>
      <c r="M46" s="346" t="str">
        <f>IF(基本情報入力シート!M60="","",基本情報入力シート!M60)</f>
        <v/>
      </c>
      <c r="N46" s="243" t="str">
        <f>IF(基本情報入力シート!R60="","",基本情報入力シート!R60)</f>
        <v/>
      </c>
      <c r="O46" s="243" t="str">
        <f>IF(基本情報入力シート!W60="","",基本情報入力シート!W60)</f>
        <v/>
      </c>
      <c r="P46" s="347" t="str">
        <f>IF(基本情報入力シート!X60="","",基本情報入力シート!X60)</f>
        <v/>
      </c>
      <c r="Q46" s="371" t="str">
        <f>IF(基本情報入力シート!Y60="","",基本情報入力シート!Y60)</f>
        <v/>
      </c>
      <c r="R46" s="252"/>
      <c r="S46" s="244"/>
      <c r="T46" s="244"/>
      <c r="U46" s="244"/>
      <c r="V46" s="244"/>
      <c r="W46" s="254"/>
      <c r="X46" s="245"/>
      <c r="Y46" s="245"/>
      <c r="Z46" s="245"/>
      <c r="AA46" s="245"/>
      <c r="AB46" s="245"/>
      <c r="AC46" s="245"/>
      <c r="AD46" s="245"/>
      <c r="AE46" s="383"/>
      <c r="AF46" s="383"/>
      <c r="AG46" s="324"/>
      <c r="AH46" s="248"/>
      <c r="AI46" s="363"/>
      <c r="AJ46" s="363"/>
      <c r="AK46" s="363"/>
    </row>
    <row r="47" spans="1:37" ht="27.75" customHeight="1">
      <c r="A47" s="242">
        <f t="shared" si="2"/>
        <v>29</v>
      </c>
      <c r="B47" s="343" t="str">
        <f>IF(基本情報入力シート!C61="","",基本情報入力シート!C61)</f>
        <v/>
      </c>
      <c r="C47" s="355" t="str">
        <f>IF(基本情報入力シート!D61="","",基本情報入力シート!D61)</f>
        <v/>
      </c>
      <c r="D47" s="356" t="str">
        <f>IF(基本情報入力シート!E61="","",基本情報入力シート!E61)</f>
        <v/>
      </c>
      <c r="E47" s="344" t="str">
        <f>IF(基本情報入力シート!F61="","",基本情報入力シート!F61)</f>
        <v/>
      </c>
      <c r="F47" s="344" t="str">
        <f>IF(基本情報入力シート!G61="","",基本情報入力シート!G61)</f>
        <v/>
      </c>
      <c r="G47" s="344" t="str">
        <f>IF(基本情報入力シート!H61="","",基本情報入力シート!H61)</f>
        <v/>
      </c>
      <c r="H47" s="344" t="str">
        <f>IF(基本情報入力シート!I61="","",基本情報入力シート!I61)</f>
        <v/>
      </c>
      <c r="I47" s="344" t="str">
        <f>IF(基本情報入力シート!J61="","",基本情報入力シート!J61)</f>
        <v/>
      </c>
      <c r="J47" s="344" t="str">
        <f>IF(基本情報入力シート!K61="","",基本情報入力シート!K61)</f>
        <v/>
      </c>
      <c r="K47" s="345" t="str">
        <f>IF(基本情報入力シート!L61="","",基本情報入力シート!L61)</f>
        <v/>
      </c>
      <c r="L47" s="339" t="s">
        <v>245</v>
      </c>
      <c r="M47" s="346" t="str">
        <f>IF(基本情報入力シート!M61="","",基本情報入力シート!M61)</f>
        <v/>
      </c>
      <c r="N47" s="243" t="str">
        <f>IF(基本情報入力シート!R61="","",基本情報入力シート!R61)</f>
        <v/>
      </c>
      <c r="O47" s="243" t="str">
        <f>IF(基本情報入力シート!W61="","",基本情報入力シート!W61)</f>
        <v/>
      </c>
      <c r="P47" s="347" t="str">
        <f>IF(基本情報入力シート!X61="","",基本情報入力シート!X61)</f>
        <v/>
      </c>
      <c r="Q47" s="371" t="str">
        <f>IF(基本情報入力シート!Y61="","",基本情報入力シート!Y61)</f>
        <v/>
      </c>
      <c r="R47" s="252"/>
      <c r="S47" s="244"/>
      <c r="T47" s="244"/>
      <c r="U47" s="244"/>
      <c r="V47" s="239"/>
      <c r="W47" s="240"/>
      <c r="X47" s="241"/>
      <c r="Y47" s="249"/>
      <c r="Z47" s="249"/>
      <c r="AA47" s="249"/>
      <c r="AB47" s="249"/>
      <c r="AC47" s="249"/>
      <c r="AD47" s="249"/>
      <c r="AE47" s="382"/>
      <c r="AF47" s="382"/>
      <c r="AG47" s="250"/>
      <c r="AH47" s="251"/>
      <c r="AI47" s="362"/>
      <c r="AJ47" s="362"/>
      <c r="AK47" s="362"/>
    </row>
    <row r="48" spans="1:37" ht="27.75" customHeight="1">
      <c r="A48" s="242">
        <f t="shared" si="2"/>
        <v>30</v>
      </c>
      <c r="B48" s="343" t="str">
        <f>IF(基本情報入力シート!C62="","",基本情報入力シート!C62)</f>
        <v/>
      </c>
      <c r="C48" s="355" t="str">
        <f>IF(基本情報入力シート!D62="","",基本情報入力シート!D62)</f>
        <v/>
      </c>
      <c r="D48" s="356" t="str">
        <f>IF(基本情報入力シート!E62="","",基本情報入力シート!E62)</f>
        <v/>
      </c>
      <c r="E48" s="344" t="str">
        <f>IF(基本情報入力シート!F62="","",基本情報入力シート!F62)</f>
        <v/>
      </c>
      <c r="F48" s="344" t="str">
        <f>IF(基本情報入力シート!G62="","",基本情報入力シート!G62)</f>
        <v/>
      </c>
      <c r="G48" s="344" t="str">
        <f>IF(基本情報入力シート!H62="","",基本情報入力シート!H62)</f>
        <v/>
      </c>
      <c r="H48" s="344" t="str">
        <f>IF(基本情報入力シート!I62="","",基本情報入力シート!I62)</f>
        <v/>
      </c>
      <c r="I48" s="344" t="str">
        <f>IF(基本情報入力シート!J62="","",基本情報入力シート!J62)</f>
        <v/>
      </c>
      <c r="J48" s="344" t="str">
        <f>IF(基本情報入力シート!K62="","",基本情報入力シート!K62)</f>
        <v/>
      </c>
      <c r="K48" s="345" t="str">
        <f>IF(基本情報入力シート!L62="","",基本情報入力シート!L62)</f>
        <v/>
      </c>
      <c r="L48" s="339" t="s">
        <v>246</v>
      </c>
      <c r="M48" s="346" t="str">
        <f>IF(基本情報入力シート!M62="","",基本情報入力シート!M62)</f>
        <v/>
      </c>
      <c r="N48" s="243" t="str">
        <f>IF(基本情報入力シート!R62="","",基本情報入力シート!R62)</f>
        <v/>
      </c>
      <c r="O48" s="243" t="str">
        <f>IF(基本情報入力シート!W62="","",基本情報入力シート!W62)</f>
        <v/>
      </c>
      <c r="P48" s="347" t="str">
        <f>IF(基本情報入力シート!X62="","",基本情報入力シート!X62)</f>
        <v/>
      </c>
      <c r="Q48" s="371" t="str">
        <f>IF(基本情報入力シート!Y62="","",基本情報入力シート!Y62)</f>
        <v/>
      </c>
      <c r="R48" s="252"/>
      <c r="S48" s="244"/>
      <c r="T48" s="244"/>
      <c r="U48" s="244"/>
      <c r="V48" s="239"/>
      <c r="W48" s="240"/>
      <c r="X48" s="241"/>
      <c r="Y48" s="249"/>
      <c r="Z48" s="249"/>
      <c r="AA48" s="249"/>
      <c r="AB48" s="249"/>
      <c r="AC48" s="249"/>
      <c r="AD48" s="249"/>
      <c r="AE48" s="382"/>
      <c r="AF48" s="382"/>
      <c r="AG48" s="250"/>
      <c r="AH48" s="251"/>
      <c r="AI48" s="362"/>
      <c r="AJ48" s="362"/>
      <c r="AK48" s="362"/>
    </row>
    <row r="49" spans="1:37" ht="27.75" customHeight="1">
      <c r="A49" s="242">
        <f t="shared" si="2"/>
        <v>31</v>
      </c>
      <c r="B49" s="343" t="str">
        <f>IF(基本情報入力シート!C63="","",基本情報入力シート!C63)</f>
        <v/>
      </c>
      <c r="C49" s="355" t="str">
        <f>IF(基本情報入力シート!D63="","",基本情報入力シート!D63)</f>
        <v/>
      </c>
      <c r="D49" s="356" t="str">
        <f>IF(基本情報入力シート!E63="","",基本情報入力シート!E63)</f>
        <v/>
      </c>
      <c r="E49" s="344" t="str">
        <f>IF(基本情報入力シート!F63="","",基本情報入力シート!F63)</f>
        <v/>
      </c>
      <c r="F49" s="344" t="str">
        <f>IF(基本情報入力シート!G63="","",基本情報入力シート!G63)</f>
        <v/>
      </c>
      <c r="G49" s="344" t="str">
        <f>IF(基本情報入力シート!H63="","",基本情報入力シート!H63)</f>
        <v/>
      </c>
      <c r="H49" s="344" t="str">
        <f>IF(基本情報入力シート!I63="","",基本情報入力シート!I63)</f>
        <v/>
      </c>
      <c r="I49" s="344" t="str">
        <f>IF(基本情報入力シート!J63="","",基本情報入力シート!J63)</f>
        <v/>
      </c>
      <c r="J49" s="344" t="str">
        <f>IF(基本情報入力シート!K63="","",基本情報入力シート!K63)</f>
        <v/>
      </c>
      <c r="K49" s="345" t="str">
        <f>IF(基本情報入力シート!L63="","",基本情報入力シート!L63)</f>
        <v/>
      </c>
      <c r="L49" s="339" t="s">
        <v>247</v>
      </c>
      <c r="M49" s="346" t="str">
        <f>IF(基本情報入力シート!M63="","",基本情報入力シート!M63)</f>
        <v/>
      </c>
      <c r="N49" s="243" t="str">
        <f>IF(基本情報入力シート!R63="","",基本情報入力シート!R63)</f>
        <v/>
      </c>
      <c r="O49" s="243" t="str">
        <f>IF(基本情報入力シート!W63="","",基本情報入力シート!W63)</f>
        <v/>
      </c>
      <c r="P49" s="347" t="str">
        <f>IF(基本情報入力シート!X63="","",基本情報入力シート!X63)</f>
        <v/>
      </c>
      <c r="Q49" s="371" t="str">
        <f>IF(基本情報入力シート!Y63="","",基本情報入力シート!Y63)</f>
        <v/>
      </c>
      <c r="R49" s="252"/>
      <c r="S49" s="244"/>
      <c r="T49" s="244"/>
      <c r="U49" s="244"/>
      <c r="V49" s="239"/>
      <c r="W49" s="240"/>
      <c r="X49" s="241"/>
      <c r="Y49" s="249"/>
      <c r="Z49" s="249"/>
      <c r="AA49" s="249"/>
      <c r="AB49" s="249"/>
      <c r="AC49" s="249"/>
      <c r="AD49" s="249"/>
      <c r="AE49" s="382"/>
      <c r="AF49" s="382"/>
      <c r="AG49" s="250"/>
      <c r="AH49" s="251"/>
      <c r="AI49" s="362"/>
      <c r="AJ49" s="362"/>
      <c r="AK49" s="362"/>
    </row>
    <row r="50" spans="1:37" ht="27.75" customHeight="1">
      <c r="A50" s="242">
        <f t="shared" si="2"/>
        <v>32</v>
      </c>
      <c r="B50" s="343" t="str">
        <f>IF(基本情報入力シート!C64="","",基本情報入力シート!C64)</f>
        <v/>
      </c>
      <c r="C50" s="355" t="str">
        <f>IF(基本情報入力シート!D64="","",基本情報入力シート!D64)</f>
        <v/>
      </c>
      <c r="D50" s="356" t="str">
        <f>IF(基本情報入力シート!E64="","",基本情報入力シート!E64)</f>
        <v/>
      </c>
      <c r="E50" s="344" t="str">
        <f>IF(基本情報入力シート!F64="","",基本情報入力シート!F64)</f>
        <v/>
      </c>
      <c r="F50" s="344" t="str">
        <f>IF(基本情報入力シート!G64="","",基本情報入力シート!G64)</f>
        <v/>
      </c>
      <c r="G50" s="344" t="str">
        <f>IF(基本情報入力シート!H64="","",基本情報入力シート!H64)</f>
        <v/>
      </c>
      <c r="H50" s="344" t="str">
        <f>IF(基本情報入力シート!I64="","",基本情報入力シート!I64)</f>
        <v/>
      </c>
      <c r="I50" s="344" t="str">
        <f>IF(基本情報入力シート!J64="","",基本情報入力シート!J64)</f>
        <v/>
      </c>
      <c r="J50" s="344" t="str">
        <f>IF(基本情報入力シート!K64="","",基本情報入力シート!K64)</f>
        <v/>
      </c>
      <c r="K50" s="345" t="str">
        <f>IF(基本情報入力シート!L64="","",基本情報入力シート!L64)</f>
        <v/>
      </c>
      <c r="L50" s="339" t="s">
        <v>248</v>
      </c>
      <c r="M50" s="346" t="str">
        <f>IF(基本情報入力シート!M64="","",基本情報入力シート!M64)</f>
        <v/>
      </c>
      <c r="N50" s="243" t="str">
        <f>IF(基本情報入力シート!R64="","",基本情報入力シート!R64)</f>
        <v/>
      </c>
      <c r="O50" s="243" t="str">
        <f>IF(基本情報入力シート!W64="","",基本情報入力シート!W64)</f>
        <v/>
      </c>
      <c r="P50" s="347" t="str">
        <f>IF(基本情報入力シート!X64="","",基本情報入力シート!X64)</f>
        <v/>
      </c>
      <c r="Q50" s="371" t="str">
        <f>IF(基本情報入力シート!Y64="","",基本情報入力シート!Y64)</f>
        <v/>
      </c>
      <c r="R50" s="237"/>
      <c r="S50" s="238"/>
      <c r="T50" s="239"/>
      <c r="U50" s="239"/>
      <c r="V50" s="239"/>
      <c r="W50" s="240"/>
      <c r="X50" s="241"/>
      <c r="Y50" s="249"/>
      <c r="Z50" s="249"/>
      <c r="AA50" s="249"/>
      <c r="AB50" s="249"/>
      <c r="AC50" s="249"/>
      <c r="AD50" s="249"/>
      <c r="AE50" s="382"/>
      <c r="AF50" s="382"/>
      <c r="AG50" s="250"/>
      <c r="AH50" s="251"/>
      <c r="AI50" s="362"/>
      <c r="AJ50" s="362"/>
      <c r="AK50" s="362"/>
    </row>
    <row r="51" spans="1:37" ht="27.75" customHeight="1">
      <c r="A51" s="242">
        <f t="shared" si="2"/>
        <v>33</v>
      </c>
      <c r="B51" s="343" t="str">
        <f>IF(基本情報入力シート!C65="","",基本情報入力シート!C65)</f>
        <v/>
      </c>
      <c r="C51" s="355" t="str">
        <f>IF(基本情報入力シート!D65="","",基本情報入力シート!D65)</f>
        <v/>
      </c>
      <c r="D51" s="356" t="str">
        <f>IF(基本情報入力シート!E65="","",基本情報入力シート!E65)</f>
        <v/>
      </c>
      <c r="E51" s="344" t="str">
        <f>IF(基本情報入力シート!F65="","",基本情報入力シート!F65)</f>
        <v/>
      </c>
      <c r="F51" s="344" t="str">
        <f>IF(基本情報入力シート!G65="","",基本情報入力シート!G65)</f>
        <v/>
      </c>
      <c r="G51" s="344" t="str">
        <f>IF(基本情報入力シート!H65="","",基本情報入力シート!H65)</f>
        <v/>
      </c>
      <c r="H51" s="344" t="str">
        <f>IF(基本情報入力シート!I65="","",基本情報入力シート!I65)</f>
        <v/>
      </c>
      <c r="I51" s="344" t="str">
        <f>IF(基本情報入力シート!J65="","",基本情報入力シート!J65)</f>
        <v/>
      </c>
      <c r="J51" s="344" t="str">
        <f>IF(基本情報入力シート!K65="","",基本情報入力シート!K65)</f>
        <v/>
      </c>
      <c r="K51" s="345" t="str">
        <f>IF(基本情報入力シート!L65="","",基本情報入力シート!L65)</f>
        <v/>
      </c>
      <c r="L51" s="339" t="s">
        <v>249</v>
      </c>
      <c r="M51" s="346" t="str">
        <f>IF(基本情報入力シート!M65="","",基本情報入力シート!M65)</f>
        <v/>
      </c>
      <c r="N51" s="243" t="str">
        <f>IF(基本情報入力シート!R65="","",基本情報入力シート!R65)</f>
        <v/>
      </c>
      <c r="O51" s="243" t="str">
        <f>IF(基本情報入力シート!W65="","",基本情報入力シート!W65)</f>
        <v/>
      </c>
      <c r="P51" s="347" t="str">
        <f>IF(基本情報入力シート!X65="","",基本情報入力シート!X65)</f>
        <v/>
      </c>
      <c r="Q51" s="371" t="str">
        <f>IF(基本情報入力シート!Y65="","",基本情報入力シート!Y65)</f>
        <v/>
      </c>
      <c r="R51" s="237"/>
      <c r="S51" s="238"/>
      <c r="T51" s="239"/>
      <c r="U51" s="239"/>
      <c r="V51" s="239"/>
      <c r="W51" s="240"/>
      <c r="X51" s="241"/>
      <c r="Y51" s="249"/>
      <c r="Z51" s="249"/>
      <c r="AA51" s="249"/>
      <c r="AB51" s="249"/>
      <c r="AC51" s="249"/>
      <c r="AD51" s="249"/>
      <c r="AE51" s="382"/>
      <c r="AF51" s="382"/>
      <c r="AG51" s="250"/>
      <c r="AH51" s="251"/>
      <c r="AI51" s="362"/>
      <c r="AJ51" s="362"/>
      <c r="AK51" s="362"/>
    </row>
    <row r="52" spans="1:37" ht="27.75" customHeight="1">
      <c r="A52" s="242">
        <f t="shared" si="2"/>
        <v>34</v>
      </c>
      <c r="B52" s="343" t="str">
        <f>IF(基本情報入力シート!C66="","",基本情報入力シート!C66)</f>
        <v/>
      </c>
      <c r="C52" s="355" t="str">
        <f>IF(基本情報入力シート!D66="","",基本情報入力シート!D66)</f>
        <v/>
      </c>
      <c r="D52" s="356" t="str">
        <f>IF(基本情報入力シート!E66="","",基本情報入力シート!E66)</f>
        <v/>
      </c>
      <c r="E52" s="344" t="str">
        <f>IF(基本情報入力シート!F66="","",基本情報入力シート!F66)</f>
        <v/>
      </c>
      <c r="F52" s="344" t="str">
        <f>IF(基本情報入力シート!G66="","",基本情報入力シート!G66)</f>
        <v/>
      </c>
      <c r="G52" s="344" t="str">
        <f>IF(基本情報入力シート!H66="","",基本情報入力シート!H66)</f>
        <v/>
      </c>
      <c r="H52" s="344" t="str">
        <f>IF(基本情報入力シート!I66="","",基本情報入力シート!I66)</f>
        <v/>
      </c>
      <c r="I52" s="344" t="str">
        <f>IF(基本情報入力シート!J66="","",基本情報入力シート!J66)</f>
        <v/>
      </c>
      <c r="J52" s="344" t="str">
        <f>IF(基本情報入力シート!K66="","",基本情報入力シート!K66)</f>
        <v/>
      </c>
      <c r="K52" s="345" t="str">
        <f>IF(基本情報入力シート!L66="","",基本情報入力シート!L66)</f>
        <v/>
      </c>
      <c r="L52" s="339" t="s">
        <v>250</v>
      </c>
      <c r="M52" s="346" t="str">
        <f>IF(基本情報入力シート!M66="","",基本情報入力シート!M66)</f>
        <v/>
      </c>
      <c r="N52" s="243" t="str">
        <f>IF(基本情報入力シート!R66="","",基本情報入力シート!R66)</f>
        <v/>
      </c>
      <c r="O52" s="243" t="str">
        <f>IF(基本情報入力シート!W66="","",基本情報入力シート!W66)</f>
        <v/>
      </c>
      <c r="P52" s="347" t="str">
        <f>IF(基本情報入力シート!X66="","",基本情報入力シート!X66)</f>
        <v/>
      </c>
      <c r="Q52" s="371" t="str">
        <f>IF(基本情報入力シート!Y66="","",基本情報入力シート!Y66)</f>
        <v/>
      </c>
      <c r="R52" s="237"/>
      <c r="S52" s="238"/>
      <c r="T52" s="239"/>
      <c r="U52" s="239"/>
      <c r="V52" s="239"/>
      <c r="W52" s="240"/>
      <c r="X52" s="241"/>
      <c r="Y52" s="249"/>
      <c r="Z52" s="249"/>
      <c r="AA52" s="249"/>
      <c r="AB52" s="249"/>
      <c r="AC52" s="249"/>
      <c r="AD52" s="249"/>
      <c r="AE52" s="382"/>
      <c r="AF52" s="382"/>
      <c r="AG52" s="250"/>
      <c r="AH52" s="251"/>
      <c r="AI52" s="362"/>
      <c r="AJ52" s="362"/>
      <c r="AK52" s="362"/>
    </row>
    <row r="53" spans="1:37" ht="27.75" customHeight="1">
      <c r="A53" s="242">
        <f t="shared" si="2"/>
        <v>35</v>
      </c>
      <c r="B53" s="343" t="str">
        <f>IF(基本情報入力シート!C67="","",基本情報入力シート!C67)</f>
        <v/>
      </c>
      <c r="C53" s="355" t="str">
        <f>IF(基本情報入力シート!D67="","",基本情報入力シート!D67)</f>
        <v/>
      </c>
      <c r="D53" s="356" t="str">
        <f>IF(基本情報入力シート!E67="","",基本情報入力シート!E67)</f>
        <v/>
      </c>
      <c r="E53" s="344" t="str">
        <f>IF(基本情報入力シート!F67="","",基本情報入力シート!F67)</f>
        <v/>
      </c>
      <c r="F53" s="344" t="str">
        <f>IF(基本情報入力シート!G67="","",基本情報入力シート!G67)</f>
        <v/>
      </c>
      <c r="G53" s="344" t="str">
        <f>IF(基本情報入力シート!H67="","",基本情報入力シート!H67)</f>
        <v/>
      </c>
      <c r="H53" s="344" t="str">
        <f>IF(基本情報入力シート!I67="","",基本情報入力シート!I67)</f>
        <v/>
      </c>
      <c r="I53" s="344" t="str">
        <f>IF(基本情報入力シート!J67="","",基本情報入力シート!J67)</f>
        <v/>
      </c>
      <c r="J53" s="344" t="str">
        <f>IF(基本情報入力シート!K67="","",基本情報入力シート!K67)</f>
        <v/>
      </c>
      <c r="K53" s="345" t="str">
        <f>IF(基本情報入力シート!L67="","",基本情報入力シート!L67)</f>
        <v/>
      </c>
      <c r="L53" s="339" t="s">
        <v>251</v>
      </c>
      <c r="M53" s="346" t="str">
        <f>IF(基本情報入力シート!M67="","",基本情報入力シート!M67)</f>
        <v/>
      </c>
      <c r="N53" s="243" t="str">
        <f>IF(基本情報入力シート!R67="","",基本情報入力シート!R67)</f>
        <v/>
      </c>
      <c r="O53" s="243" t="str">
        <f>IF(基本情報入力シート!W67="","",基本情報入力シート!W67)</f>
        <v/>
      </c>
      <c r="P53" s="347" t="str">
        <f>IF(基本情報入力シート!X67="","",基本情報入力シート!X67)</f>
        <v/>
      </c>
      <c r="Q53" s="371" t="str">
        <f>IF(基本情報入力シート!Y67="","",基本情報入力シート!Y67)</f>
        <v/>
      </c>
      <c r="R53" s="237"/>
      <c r="S53" s="238"/>
      <c r="T53" s="239"/>
      <c r="U53" s="239"/>
      <c r="V53" s="239"/>
      <c r="W53" s="240"/>
      <c r="X53" s="241"/>
      <c r="Y53" s="249"/>
      <c r="Z53" s="249"/>
      <c r="AA53" s="249"/>
      <c r="AB53" s="249"/>
      <c r="AC53" s="249"/>
      <c r="AD53" s="249"/>
      <c r="AE53" s="382"/>
      <c r="AF53" s="382"/>
      <c r="AG53" s="250"/>
      <c r="AH53" s="251"/>
      <c r="AI53" s="362"/>
      <c r="AJ53" s="362"/>
      <c r="AK53" s="362"/>
    </row>
    <row r="54" spans="1:37" ht="27.75" customHeight="1">
      <c r="A54" s="242">
        <f t="shared" si="2"/>
        <v>36</v>
      </c>
      <c r="B54" s="343" t="str">
        <f>IF(基本情報入力シート!C68="","",基本情報入力シート!C68)</f>
        <v/>
      </c>
      <c r="C54" s="355" t="str">
        <f>IF(基本情報入力シート!D68="","",基本情報入力シート!D68)</f>
        <v/>
      </c>
      <c r="D54" s="356" t="str">
        <f>IF(基本情報入力シート!E68="","",基本情報入力シート!E68)</f>
        <v/>
      </c>
      <c r="E54" s="344" t="str">
        <f>IF(基本情報入力シート!F68="","",基本情報入力シート!F68)</f>
        <v/>
      </c>
      <c r="F54" s="344" t="str">
        <f>IF(基本情報入力シート!G68="","",基本情報入力シート!G68)</f>
        <v/>
      </c>
      <c r="G54" s="344" t="str">
        <f>IF(基本情報入力シート!H68="","",基本情報入力シート!H68)</f>
        <v/>
      </c>
      <c r="H54" s="344" t="str">
        <f>IF(基本情報入力シート!I68="","",基本情報入力シート!I68)</f>
        <v/>
      </c>
      <c r="I54" s="344" t="str">
        <f>IF(基本情報入力シート!J68="","",基本情報入力シート!J68)</f>
        <v/>
      </c>
      <c r="J54" s="344" t="str">
        <f>IF(基本情報入力シート!K68="","",基本情報入力シート!K68)</f>
        <v/>
      </c>
      <c r="K54" s="345" t="str">
        <f>IF(基本情報入力シート!L68="","",基本情報入力シート!L68)</f>
        <v/>
      </c>
      <c r="L54" s="339" t="s">
        <v>252</v>
      </c>
      <c r="M54" s="346" t="str">
        <f>IF(基本情報入力シート!M68="","",基本情報入力シート!M68)</f>
        <v/>
      </c>
      <c r="N54" s="243" t="str">
        <f>IF(基本情報入力シート!R68="","",基本情報入力シート!R68)</f>
        <v/>
      </c>
      <c r="O54" s="243" t="str">
        <f>IF(基本情報入力シート!W68="","",基本情報入力シート!W68)</f>
        <v/>
      </c>
      <c r="P54" s="347" t="str">
        <f>IF(基本情報入力シート!X68="","",基本情報入力シート!X68)</f>
        <v/>
      </c>
      <c r="Q54" s="371" t="str">
        <f>IF(基本情報入力シート!Y68="","",基本情報入力シート!Y68)</f>
        <v/>
      </c>
      <c r="R54" s="237"/>
      <c r="S54" s="238"/>
      <c r="T54" s="239"/>
      <c r="U54" s="239"/>
      <c r="V54" s="239"/>
      <c r="W54" s="240"/>
      <c r="X54" s="241"/>
      <c r="Y54" s="249"/>
      <c r="Z54" s="249"/>
      <c r="AA54" s="249"/>
      <c r="AB54" s="249"/>
      <c r="AC54" s="249"/>
      <c r="AD54" s="249"/>
      <c r="AE54" s="382"/>
      <c r="AF54" s="382"/>
      <c r="AG54" s="250"/>
      <c r="AH54" s="251"/>
      <c r="AI54" s="362"/>
      <c r="AJ54" s="362"/>
      <c r="AK54" s="362"/>
    </row>
    <row r="55" spans="1:37" ht="27.75" customHeight="1">
      <c r="A55" s="242">
        <f t="shared" si="2"/>
        <v>37</v>
      </c>
      <c r="B55" s="343" t="str">
        <f>IF(基本情報入力シート!C69="","",基本情報入力シート!C69)</f>
        <v/>
      </c>
      <c r="C55" s="355" t="str">
        <f>IF(基本情報入力シート!D69="","",基本情報入力シート!D69)</f>
        <v/>
      </c>
      <c r="D55" s="356" t="str">
        <f>IF(基本情報入力シート!E69="","",基本情報入力シート!E69)</f>
        <v/>
      </c>
      <c r="E55" s="344" t="str">
        <f>IF(基本情報入力シート!F69="","",基本情報入力シート!F69)</f>
        <v/>
      </c>
      <c r="F55" s="344" t="str">
        <f>IF(基本情報入力シート!G69="","",基本情報入力シート!G69)</f>
        <v/>
      </c>
      <c r="G55" s="344" t="str">
        <f>IF(基本情報入力シート!H69="","",基本情報入力シート!H69)</f>
        <v/>
      </c>
      <c r="H55" s="344" t="str">
        <f>IF(基本情報入力シート!I69="","",基本情報入力シート!I69)</f>
        <v/>
      </c>
      <c r="I55" s="344" t="str">
        <f>IF(基本情報入力シート!J69="","",基本情報入力シート!J69)</f>
        <v/>
      </c>
      <c r="J55" s="344" t="str">
        <f>IF(基本情報入力シート!K69="","",基本情報入力シート!K69)</f>
        <v/>
      </c>
      <c r="K55" s="345" t="str">
        <f>IF(基本情報入力シート!L69="","",基本情報入力シート!L69)</f>
        <v/>
      </c>
      <c r="L55" s="339" t="s">
        <v>253</v>
      </c>
      <c r="M55" s="346" t="str">
        <f>IF(基本情報入力シート!M69="","",基本情報入力シート!M69)</f>
        <v/>
      </c>
      <c r="N55" s="243" t="str">
        <f>IF(基本情報入力シート!R69="","",基本情報入力シート!R69)</f>
        <v/>
      </c>
      <c r="O55" s="243" t="str">
        <f>IF(基本情報入力シート!W69="","",基本情報入力シート!W69)</f>
        <v/>
      </c>
      <c r="P55" s="347" t="str">
        <f>IF(基本情報入力シート!X69="","",基本情報入力シート!X69)</f>
        <v/>
      </c>
      <c r="Q55" s="371" t="str">
        <f>IF(基本情報入力シート!Y69="","",基本情報入力シート!Y69)</f>
        <v/>
      </c>
      <c r="R55" s="237"/>
      <c r="S55" s="238"/>
      <c r="T55" s="239"/>
      <c r="U55" s="239"/>
      <c r="V55" s="239"/>
      <c r="W55" s="240"/>
      <c r="X55" s="241"/>
      <c r="Y55" s="249"/>
      <c r="Z55" s="249"/>
      <c r="AA55" s="249"/>
      <c r="AB55" s="249"/>
      <c r="AC55" s="249"/>
      <c r="AD55" s="249"/>
      <c r="AE55" s="382"/>
      <c r="AF55" s="382"/>
      <c r="AG55" s="250"/>
      <c r="AH55" s="251"/>
      <c r="AI55" s="362"/>
      <c r="AJ55" s="362"/>
      <c r="AK55" s="362"/>
    </row>
    <row r="56" spans="1:37" ht="27.75" customHeight="1">
      <c r="A56" s="242">
        <f t="shared" si="2"/>
        <v>38</v>
      </c>
      <c r="B56" s="343" t="str">
        <f>IF(基本情報入力シート!C70="","",基本情報入力シート!C70)</f>
        <v/>
      </c>
      <c r="C56" s="355" t="str">
        <f>IF(基本情報入力シート!D70="","",基本情報入力シート!D70)</f>
        <v/>
      </c>
      <c r="D56" s="356" t="str">
        <f>IF(基本情報入力シート!E70="","",基本情報入力シート!E70)</f>
        <v/>
      </c>
      <c r="E56" s="344" t="str">
        <f>IF(基本情報入力シート!F70="","",基本情報入力シート!F70)</f>
        <v/>
      </c>
      <c r="F56" s="344" t="str">
        <f>IF(基本情報入力シート!G70="","",基本情報入力シート!G70)</f>
        <v/>
      </c>
      <c r="G56" s="344" t="str">
        <f>IF(基本情報入力シート!H70="","",基本情報入力シート!H70)</f>
        <v/>
      </c>
      <c r="H56" s="344" t="str">
        <f>IF(基本情報入力シート!I70="","",基本情報入力シート!I70)</f>
        <v/>
      </c>
      <c r="I56" s="344" t="str">
        <f>IF(基本情報入力シート!J70="","",基本情報入力シート!J70)</f>
        <v/>
      </c>
      <c r="J56" s="344" t="str">
        <f>IF(基本情報入力シート!K70="","",基本情報入力シート!K70)</f>
        <v/>
      </c>
      <c r="K56" s="345" t="str">
        <f>IF(基本情報入力シート!L70="","",基本情報入力シート!L70)</f>
        <v/>
      </c>
      <c r="L56" s="339" t="s">
        <v>254</v>
      </c>
      <c r="M56" s="346" t="str">
        <f>IF(基本情報入力シート!M70="","",基本情報入力シート!M70)</f>
        <v/>
      </c>
      <c r="N56" s="243" t="str">
        <f>IF(基本情報入力シート!R70="","",基本情報入力シート!R70)</f>
        <v/>
      </c>
      <c r="O56" s="243" t="str">
        <f>IF(基本情報入力シート!W70="","",基本情報入力シート!W70)</f>
        <v/>
      </c>
      <c r="P56" s="347" t="str">
        <f>IF(基本情報入力シート!X70="","",基本情報入力シート!X70)</f>
        <v/>
      </c>
      <c r="Q56" s="371" t="str">
        <f>IF(基本情報入力シート!Y70="","",基本情報入力シート!Y70)</f>
        <v/>
      </c>
      <c r="R56" s="237"/>
      <c r="S56" s="238"/>
      <c r="T56" s="239"/>
      <c r="U56" s="239"/>
      <c r="V56" s="239"/>
      <c r="W56" s="240"/>
      <c r="X56" s="241"/>
      <c r="Y56" s="249"/>
      <c r="Z56" s="249"/>
      <c r="AA56" s="249"/>
      <c r="AB56" s="249"/>
      <c r="AC56" s="249"/>
      <c r="AD56" s="249"/>
      <c r="AE56" s="382"/>
      <c r="AF56" s="382"/>
      <c r="AG56" s="250"/>
      <c r="AH56" s="251"/>
      <c r="AI56" s="362"/>
      <c r="AJ56" s="362"/>
      <c r="AK56" s="362"/>
    </row>
    <row r="57" spans="1:37" ht="27.75" customHeight="1">
      <c r="A57" s="242">
        <f t="shared" si="2"/>
        <v>39</v>
      </c>
      <c r="B57" s="343" t="str">
        <f>IF(基本情報入力シート!C71="","",基本情報入力シート!C71)</f>
        <v/>
      </c>
      <c r="C57" s="355" t="str">
        <f>IF(基本情報入力シート!D71="","",基本情報入力シート!D71)</f>
        <v/>
      </c>
      <c r="D57" s="356" t="str">
        <f>IF(基本情報入力シート!E71="","",基本情報入力シート!E71)</f>
        <v/>
      </c>
      <c r="E57" s="344" t="str">
        <f>IF(基本情報入力シート!F71="","",基本情報入力シート!F71)</f>
        <v/>
      </c>
      <c r="F57" s="344" t="str">
        <f>IF(基本情報入力シート!G71="","",基本情報入力シート!G71)</f>
        <v/>
      </c>
      <c r="G57" s="344" t="str">
        <f>IF(基本情報入力シート!H71="","",基本情報入力シート!H71)</f>
        <v/>
      </c>
      <c r="H57" s="344" t="str">
        <f>IF(基本情報入力シート!I71="","",基本情報入力シート!I71)</f>
        <v/>
      </c>
      <c r="I57" s="344" t="str">
        <f>IF(基本情報入力シート!J71="","",基本情報入力シート!J71)</f>
        <v/>
      </c>
      <c r="J57" s="344" t="str">
        <f>IF(基本情報入力シート!K71="","",基本情報入力シート!K71)</f>
        <v/>
      </c>
      <c r="K57" s="345" t="str">
        <f>IF(基本情報入力シート!L71="","",基本情報入力シート!L71)</f>
        <v/>
      </c>
      <c r="L57" s="339" t="s">
        <v>255</v>
      </c>
      <c r="M57" s="346" t="str">
        <f>IF(基本情報入力シート!M71="","",基本情報入力シート!M71)</f>
        <v/>
      </c>
      <c r="N57" s="243" t="str">
        <f>IF(基本情報入力シート!R71="","",基本情報入力シート!R71)</f>
        <v/>
      </c>
      <c r="O57" s="243" t="str">
        <f>IF(基本情報入力シート!W71="","",基本情報入力シート!W71)</f>
        <v/>
      </c>
      <c r="P57" s="347" t="str">
        <f>IF(基本情報入力シート!X71="","",基本情報入力シート!X71)</f>
        <v/>
      </c>
      <c r="Q57" s="371" t="str">
        <f>IF(基本情報入力シート!Y71="","",基本情報入力シート!Y71)</f>
        <v/>
      </c>
      <c r="R57" s="237"/>
      <c r="S57" s="238"/>
      <c r="T57" s="239"/>
      <c r="U57" s="239"/>
      <c r="V57" s="239"/>
      <c r="W57" s="240"/>
      <c r="X57" s="241"/>
      <c r="Y57" s="249"/>
      <c r="Z57" s="249"/>
      <c r="AA57" s="249"/>
      <c r="AB57" s="249"/>
      <c r="AC57" s="249"/>
      <c r="AD57" s="249"/>
      <c r="AE57" s="382"/>
      <c r="AF57" s="382"/>
      <c r="AG57" s="250"/>
      <c r="AH57" s="251"/>
      <c r="AI57" s="362"/>
      <c r="AJ57" s="362"/>
      <c r="AK57" s="362"/>
    </row>
    <row r="58" spans="1:37" ht="27.75" customHeight="1">
      <c r="A58" s="242">
        <f t="shared" si="2"/>
        <v>40</v>
      </c>
      <c r="B58" s="343" t="str">
        <f>IF(基本情報入力シート!C72="","",基本情報入力シート!C72)</f>
        <v/>
      </c>
      <c r="C58" s="355" t="str">
        <f>IF(基本情報入力シート!D72="","",基本情報入力シート!D72)</f>
        <v/>
      </c>
      <c r="D58" s="356" t="str">
        <f>IF(基本情報入力シート!E72="","",基本情報入力シート!E72)</f>
        <v/>
      </c>
      <c r="E58" s="344" t="str">
        <f>IF(基本情報入力シート!F72="","",基本情報入力シート!F72)</f>
        <v/>
      </c>
      <c r="F58" s="344" t="str">
        <f>IF(基本情報入力シート!G72="","",基本情報入力シート!G72)</f>
        <v/>
      </c>
      <c r="G58" s="344" t="str">
        <f>IF(基本情報入力シート!H72="","",基本情報入力シート!H72)</f>
        <v/>
      </c>
      <c r="H58" s="344" t="str">
        <f>IF(基本情報入力シート!I72="","",基本情報入力シート!I72)</f>
        <v/>
      </c>
      <c r="I58" s="344" t="str">
        <f>IF(基本情報入力シート!J72="","",基本情報入力シート!J72)</f>
        <v/>
      </c>
      <c r="J58" s="344" t="str">
        <f>IF(基本情報入力シート!K72="","",基本情報入力シート!K72)</f>
        <v/>
      </c>
      <c r="K58" s="345" t="str">
        <f>IF(基本情報入力シート!L72="","",基本情報入力シート!L72)</f>
        <v/>
      </c>
      <c r="L58" s="339" t="s">
        <v>256</v>
      </c>
      <c r="M58" s="346" t="str">
        <f>IF(基本情報入力シート!M72="","",基本情報入力シート!M72)</f>
        <v/>
      </c>
      <c r="N58" s="243" t="str">
        <f>IF(基本情報入力シート!R72="","",基本情報入力シート!R72)</f>
        <v/>
      </c>
      <c r="O58" s="243" t="str">
        <f>IF(基本情報入力シート!W72="","",基本情報入力シート!W72)</f>
        <v/>
      </c>
      <c r="P58" s="347" t="str">
        <f>IF(基本情報入力シート!X72="","",基本情報入力シート!X72)</f>
        <v/>
      </c>
      <c r="Q58" s="371" t="str">
        <f>IF(基本情報入力シート!Y72="","",基本情報入力シート!Y72)</f>
        <v/>
      </c>
      <c r="R58" s="237"/>
      <c r="S58" s="238"/>
      <c r="T58" s="239"/>
      <c r="U58" s="239"/>
      <c r="V58" s="239"/>
      <c r="W58" s="240"/>
      <c r="X58" s="241"/>
      <c r="Y58" s="249"/>
      <c r="Z58" s="249"/>
      <c r="AA58" s="249"/>
      <c r="AB58" s="249"/>
      <c r="AC58" s="249"/>
      <c r="AD58" s="249"/>
      <c r="AE58" s="382"/>
      <c r="AF58" s="382"/>
      <c r="AG58" s="250"/>
      <c r="AH58" s="251"/>
      <c r="AI58" s="362"/>
      <c r="AJ58" s="362"/>
      <c r="AK58" s="362"/>
    </row>
    <row r="59" spans="1:37" ht="27.75" customHeight="1">
      <c r="A59" s="242">
        <f t="shared" si="2"/>
        <v>41</v>
      </c>
      <c r="B59" s="343" t="str">
        <f>IF(基本情報入力シート!C73="","",基本情報入力シート!C73)</f>
        <v/>
      </c>
      <c r="C59" s="355" t="str">
        <f>IF(基本情報入力シート!D73="","",基本情報入力シート!D73)</f>
        <v/>
      </c>
      <c r="D59" s="356" t="str">
        <f>IF(基本情報入力シート!E73="","",基本情報入力シート!E73)</f>
        <v/>
      </c>
      <c r="E59" s="344" t="str">
        <f>IF(基本情報入力シート!F73="","",基本情報入力シート!F73)</f>
        <v/>
      </c>
      <c r="F59" s="344" t="str">
        <f>IF(基本情報入力シート!G73="","",基本情報入力シート!G73)</f>
        <v/>
      </c>
      <c r="G59" s="344" t="str">
        <f>IF(基本情報入力シート!H73="","",基本情報入力シート!H73)</f>
        <v/>
      </c>
      <c r="H59" s="344" t="str">
        <f>IF(基本情報入力シート!I73="","",基本情報入力シート!I73)</f>
        <v/>
      </c>
      <c r="I59" s="344" t="str">
        <f>IF(基本情報入力シート!J73="","",基本情報入力シート!J73)</f>
        <v/>
      </c>
      <c r="J59" s="344" t="str">
        <f>IF(基本情報入力シート!K73="","",基本情報入力シート!K73)</f>
        <v/>
      </c>
      <c r="K59" s="345" t="str">
        <f>IF(基本情報入力シート!L73="","",基本情報入力シート!L73)</f>
        <v/>
      </c>
      <c r="L59" s="339" t="s">
        <v>257</v>
      </c>
      <c r="M59" s="346" t="str">
        <f>IF(基本情報入力シート!M73="","",基本情報入力シート!M73)</f>
        <v/>
      </c>
      <c r="N59" s="243" t="str">
        <f>IF(基本情報入力シート!R73="","",基本情報入力シート!R73)</f>
        <v/>
      </c>
      <c r="O59" s="243" t="str">
        <f>IF(基本情報入力シート!W73="","",基本情報入力シート!W73)</f>
        <v/>
      </c>
      <c r="P59" s="347" t="str">
        <f>IF(基本情報入力シート!X73="","",基本情報入力シート!X73)</f>
        <v/>
      </c>
      <c r="Q59" s="371" t="str">
        <f>IF(基本情報入力シート!Y73="","",基本情報入力シート!Y73)</f>
        <v/>
      </c>
      <c r="R59" s="237"/>
      <c r="S59" s="238"/>
      <c r="T59" s="239"/>
      <c r="U59" s="239"/>
      <c r="V59" s="239"/>
      <c r="W59" s="240"/>
      <c r="X59" s="241"/>
      <c r="Y59" s="249"/>
      <c r="Z59" s="249"/>
      <c r="AA59" s="249"/>
      <c r="AB59" s="249"/>
      <c r="AC59" s="249"/>
      <c r="AD59" s="249"/>
      <c r="AE59" s="382"/>
      <c r="AF59" s="382"/>
      <c r="AG59" s="250"/>
      <c r="AH59" s="251"/>
      <c r="AI59" s="362"/>
      <c r="AJ59" s="362"/>
      <c r="AK59" s="362"/>
    </row>
    <row r="60" spans="1:37" ht="27.75" customHeight="1">
      <c r="A60" s="242">
        <f t="shared" si="2"/>
        <v>42</v>
      </c>
      <c r="B60" s="343" t="str">
        <f>IF(基本情報入力シート!C74="","",基本情報入力シート!C74)</f>
        <v/>
      </c>
      <c r="C60" s="355" t="str">
        <f>IF(基本情報入力シート!D74="","",基本情報入力シート!D74)</f>
        <v/>
      </c>
      <c r="D60" s="356" t="str">
        <f>IF(基本情報入力シート!E74="","",基本情報入力シート!E74)</f>
        <v/>
      </c>
      <c r="E60" s="344" t="str">
        <f>IF(基本情報入力シート!F74="","",基本情報入力シート!F74)</f>
        <v/>
      </c>
      <c r="F60" s="344" t="str">
        <f>IF(基本情報入力シート!G74="","",基本情報入力シート!G74)</f>
        <v/>
      </c>
      <c r="G60" s="344" t="str">
        <f>IF(基本情報入力シート!H74="","",基本情報入力シート!H74)</f>
        <v/>
      </c>
      <c r="H60" s="344" t="str">
        <f>IF(基本情報入力シート!I74="","",基本情報入力シート!I74)</f>
        <v/>
      </c>
      <c r="I60" s="344" t="str">
        <f>IF(基本情報入力シート!J74="","",基本情報入力シート!J74)</f>
        <v/>
      </c>
      <c r="J60" s="344" t="str">
        <f>IF(基本情報入力シート!K74="","",基本情報入力シート!K74)</f>
        <v/>
      </c>
      <c r="K60" s="345" t="str">
        <f>IF(基本情報入力シート!L74="","",基本情報入力シート!L74)</f>
        <v/>
      </c>
      <c r="L60" s="339" t="s">
        <v>258</v>
      </c>
      <c r="M60" s="346" t="str">
        <f>IF(基本情報入力シート!M74="","",基本情報入力シート!M74)</f>
        <v/>
      </c>
      <c r="N60" s="243" t="str">
        <f>IF(基本情報入力シート!R74="","",基本情報入力シート!R74)</f>
        <v/>
      </c>
      <c r="O60" s="243" t="str">
        <f>IF(基本情報入力シート!W74="","",基本情報入力シート!W74)</f>
        <v/>
      </c>
      <c r="P60" s="347" t="str">
        <f>IF(基本情報入力シート!X74="","",基本情報入力シート!X74)</f>
        <v/>
      </c>
      <c r="Q60" s="371" t="str">
        <f>IF(基本情報入力シート!Y74="","",基本情報入力シート!Y74)</f>
        <v/>
      </c>
      <c r="R60" s="237"/>
      <c r="S60" s="238"/>
      <c r="T60" s="239"/>
      <c r="U60" s="239"/>
      <c r="V60" s="239"/>
      <c r="W60" s="240"/>
      <c r="X60" s="241"/>
      <c r="Y60" s="249"/>
      <c r="Z60" s="249"/>
      <c r="AA60" s="249"/>
      <c r="AB60" s="249"/>
      <c r="AC60" s="249"/>
      <c r="AD60" s="249"/>
      <c r="AE60" s="382"/>
      <c r="AF60" s="382"/>
      <c r="AG60" s="250"/>
      <c r="AH60" s="251"/>
      <c r="AI60" s="362"/>
      <c r="AJ60" s="362"/>
      <c r="AK60" s="362"/>
    </row>
    <row r="61" spans="1:37" ht="27.75" customHeight="1">
      <c r="A61" s="242">
        <f t="shared" si="2"/>
        <v>43</v>
      </c>
      <c r="B61" s="343" t="str">
        <f>IF(基本情報入力シート!C75="","",基本情報入力シート!C75)</f>
        <v/>
      </c>
      <c r="C61" s="355" t="str">
        <f>IF(基本情報入力シート!D75="","",基本情報入力シート!D75)</f>
        <v/>
      </c>
      <c r="D61" s="356" t="str">
        <f>IF(基本情報入力シート!E75="","",基本情報入力シート!E75)</f>
        <v/>
      </c>
      <c r="E61" s="344" t="str">
        <f>IF(基本情報入力シート!F75="","",基本情報入力シート!F75)</f>
        <v/>
      </c>
      <c r="F61" s="344" t="str">
        <f>IF(基本情報入力シート!G75="","",基本情報入力シート!G75)</f>
        <v/>
      </c>
      <c r="G61" s="344" t="str">
        <f>IF(基本情報入力シート!H75="","",基本情報入力シート!H75)</f>
        <v/>
      </c>
      <c r="H61" s="344" t="str">
        <f>IF(基本情報入力シート!I75="","",基本情報入力シート!I75)</f>
        <v/>
      </c>
      <c r="I61" s="344" t="str">
        <f>IF(基本情報入力シート!J75="","",基本情報入力シート!J75)</f>
        <v/>
      </c>
      <c r="J61" s="344" t="str">
        <f>IF(基本情報入力シート!K75="","",基本情報入力シート!K75)</f>
        <v/>
      </c>
      <c r="K61" s="345" t="str">
        <f>IF(基本情報入力シート!L75="","",基本情報入力シート!L75)</f>
        <v/>
      </c>
      <c r="L61" s="339" t="s">
        <v>259</v>
      </c>
      <c r="M61" s="346" t="str">
        <f>IF(基本情報入力シート!M75="","",基本情報入力シート!M75)</f>
        <v/>
      </c>
      <c r="N61" s="243" t="str">
        <f>IF(基本情報入力シート!R75="","",基本情報入力シート!R75)</f>
        <v/>
      </c>
      <c r="O61" s="243" t="str">
        <f>IF(基本情報入力シート!W75="","",基本情報入力シート!W75)</f>
        <v/>
      </c>
      <c r="P61" s="347" t="str">
        <f>IF(基本情報入力シート!X75="","",基本情報入力シート!X75)</f>
        <v/>
      </c>
      <c r="Q61" s="371" t="str">
        <f>IF(基本情報入力シート!Y75="","",基本情報入力シート!Y75)</f>
        <v/>
      </c>
      <c r="R61" s="237"/>
      <c r="S61" s="238"/>
      <c r="T61" s="239"/>
      <c r="U61" s="239"/>
      <c r="V61" s="239"/>
      <c r="W61" s="240"/>
      <c r="X61" s="241"/>
      <c r="Y61" s="249"/>
      <c r="Z61" s="249"/>
      <c r="AA61" s="249"/>
      <c r="AB61" s="249"/>
      <c r="AC61" s="249"/>
      <c r="AD61" s="249"/>
      <c r="AE61" s="382"/>
      <c r="AF61" s="382"/>
      <c r="AG61" s="250"/>
      <c r="AH61" s="251"/>
      <c r="AI61" s="362"/>
      <c r="AJ61" s="362"/>
      <c r="AK61" s="362"/>
    </row>
    <row r="62" spans="1:37" ht="27.75" customHeight="1">
      <c r="A62" s="242">
        <f t="shared" si="2"/>
        <v>44</v>
      </c>
      <c r="B62" s="343" t="str">
        <f>IF(基本情報入力シート!C76="","",基本情報入力シート!C76)</f>
        <v/>
      </c>
      <c r="C62" s="355" t="str">
        <f>IF(基本情報入力シート!D76="","",基本情報入力シート!D76)</f>
        <v/>
      </c>
      <c r="D62" s="356" t="str">
        <f>IF(基本情報入力シート!E76="","",基本情報入力シート!E76)</f>
        <v/>
      </c>
      <c r="E62" s="344" t="str">
        <f>IF(基本情報入力シート!F76="","",基本情報入力シート!F76)</f>
        <v/>
      </c>
      <c r="F62" s="344" t="str">
        <f>IF(基本情報入力シート!G76="","",基本情報入力シート!G76)</f>
        <v/>
      </c>
      <c r="G62" s="344" t="str">
        <f>IF(基本情報入力シート!H76="","",基本情報入力シート!H76)</f>
        <v/>
      </c>
      <c r="H62" s="344" t="str">
        <f>IF(基本情報入力シート!I76="","",基本情報入力シート!I76)</f>
        <v/>
      </c>
      <c r="I62" s="344" t="str">
        <f>IF(基本情報入力シート!J76="","",基本情報入力シート!J76)</f>
        <v/>
      </c>
      <c r="J62" s="344" t="str">
        <f>IF(基本情報入力シート!K76="","",基本情報入力シート!K76)</f>
        <v/>
      </c>
      <c r="K62" s="345" t="str">
        <f>IF(基本情報入力シート!L76="","",基本情報入力シート!L76)</f>
        <v/>
      </c>
      <c r="L62" s="339" t="s">
        <v>260</v>
      </c>
      <c r="M62" s="346" t="str">
        <f>IF(基本情報入力シート!M76="","",基本情報入力シート!M76)</f>
        <v/>
      </c>
      <c r="N62" s="243" t="str">
        <f>IF(基本情報入力シート!R76="","",基本情報入力シート!R76)</f>
        <v/>
      </c>
      <c r="O62" s="243" t="str">
        <f>IF(基本情報入力シート!W76="","",基本情報入力シート!W76)</f>
        <v/>
      </c>
      <c r="P62" s="347" t="str">
        <f>IF(基本情報入力シート!X76="","",基本情報入力シート!X76)</f>
        <v/>
      </c>
      <c r="Q62" s="371" t="str">
        <f>IF(基本情報入力シート!Y76="","",基本情報入力シート!Y76)</f>
        <v/>
      </c>
      <c r="R62" s="237"/>
      <c r="S62" s="238"/>
      <c r="T62" s="239"/>
      <c r="U62" s="239"/>
      <c r="V62" s="239"/>
      <c r="W62" s="240"/>
      <c r="X62" s="241"/>
      <c r="Y62" s="249"/>
      <c r="Z62" s="249"/>
      <c r="AA62" s="249"/>
      <c r="AB62" s="249"/>
      <c r="AC62" s="249"/>
      <c r="AD62" s="249"/>
      <c r="AE62" s="382"/>
      <c r="AF62" s="382"/>
      <c r="AG62" s="250"/>
      <c r="AH62" s="251"/>
      <c r="AI62" s="362"/>
      <c r="AJ62" s="362"/>
      <c r="AK62" s="362"/>
    </row>
    <row r="63" spans="1:37" ht="27.75" customHeight="1">
      <c r="A63" s="242">
        <f t="shared" si="2"/>
        <v>45</v>
      </c>
      <c r="B63" s="343" t="str">
        <f>IF(基本情報入力シート!C77="","",基本情報入力シート!C77)</f>
        <v/>
      </c>
      <c r="C63" s="355" t="str">
        <f>IF(基本情報入力シート!D77="","",基本情報入力シート!D77)</f>
        <v/>
      </c>
      <c r="D63" s="356" t="str">
        <f>IF(基本情報入力シート!E77="","",基本情報入力シート!E77)</f>
        <v/>
      </c>
      <c r="E63" s="344" t="str">
        <f>IF(基本情報入力シート!F77="","",基本情報入力シート!F77)</f>
        <v/>
      </c>
      <c r="F63" s="344" t="str">
        <f>IF(基本情報入力シート!G77="","",基本情報入力シート!G77)</f>
        <v/>
      </c>
      <c r="G63" s="344" t="str">
        <f>IF(基本情報入力シート!H77="","",基本情報入力シート!H77)</f>
        <v/>
      </c>
      <c r="H63" s="344" t="str">
        <f>IF(基本情報入力シート!I77="","",基本情報入力シート!I77)</f>
        <v/>
      </c>
      <c r="I63" s="344" t="str">
        <f>IF(基本情報入力シート!J77="","",基本情報入力シート!J77)</f>
        <v/>
      </c>
      <c r="J63" s="344" t="str">
        <f>IF(基本情報入力シート!K77="","",基本情報入力シート!K77)</f>
        <v/>
      </c>
      <c r="K63" s="345" t="str">
        <f>IF(基本情報入力シート!L77="","",基本情報入力シート!L77)</f>
        <v/>
      </c>
      <c r="L63" s="339" t="s">
        <v>261</v>
      </c>
      <c r="M63" s="346" t="str">
        <f>IF(基本情報入力シート!M77="","",基本情報入力シート!M77)</f>
        <v/>
      </c>
      <c r="N63" s="243" t="str">
        <f>IF(基本情報入力シート!R77="","",基本情報入力シート!R77)</f>
        <v/>
      </c>
      <c r="O63" s="243" t="str">
        <f>IF(基本情報入力シート!W77="","",基本情報入力シート!W77)</f>
        <v/>
      </c>
      <c r="P63" s="347" t="str">
        <f>IF(基本情報入力シート!X77="","",基本情報入力シート!X77)</f>
        <v/>
      </c>
      <c r="Q63" s="371" t="str">
        <f>IF(基本情報入力シート!Y77="","",基本情報入力シート!Y77)</f>
        <v/>
      </c>
      <c r="R63" s="237"/>
      <c r="S63" s="238"/>
      <c r="T63" s="239"/>
      <c r="U63" s="239"/>
      <c r="V63" s="239"/>
      <c r="W63" s="240"/>
      <c r="X63" s="241"/>
      <c r="Y63" s="249"/>
      <c r="Z63" s="249"/>
      <c r="AA63" s="249"/>
      <c r="AB63" s="249"/>
      <c r="AC63" s="249"/>
      <c r="AD63" s="249"/>
      <c r="AE63" s="382"/>
      <c r="AF63" s="382"/>
      <c r="AG63" s="250"/>
      <c r="AH63" s="251"/>
      <c r="AI63" s="362"/>
      <c r="AJ63" s="362"/>
      <c r="AK63" s="362"/>
    </row>
    <row r="64" spans="1:37" ht="27.75" customHeight="1">
      <c r="A64" s="242">
        <f t="shared" si="2"/>
        <v>46</v>
      </c>
      <c r="B64" s="343" t="str">
        <f>IF(基本情報入力シート!C78="","",基本情報入力シート!C78)</f>
        <v/>
      </c>
      <c r="C64" s="355" t="str">
        <f>IF(基本情報入力シート!D78="","",基本情報入力シート!D78)</f>
        <v/>
      </c>
      <c r="D64" s="356" t="str">
        <f>IF(基本情報入力シート!E78="","",基本情報入力シート!E78)</f>
        <v/>
      </c>
      <c r="E64" s="344" t="str">
        <f>IF(基本情報入力シート!F78="","",基本情報入力シート!F78)</f>
        <v/>
      </c>
      <c r="F64" s="344" t="str">
        <f>IF(基本情報入力シート!G78="","",基本情報入力シート!G78)</f>
        <v/>
      </c>
      <c r="G64" s="344" t="str">
        <f>IF(基本情報入力シート!H78="","",基本情報入力シート!H78)</f>
        <v/>
      </c>
      <c r="H64" s="344" t="str">
        <f>IF(基本情報入力シート!I78="","",基本情報入力シート!I78)</f>
        <v/>
      </c>
      <c r="I64" s="344" t="str">
        <f>IF(基本情報入力シート!J78="","",基本情報入力シート!J78)</f>
        <v/>
      </c>
      <c r="J64" s="344" t="str">
        <f>IF(基本情報入力シート!K78="","",基本情報入力シート!K78)</f>
        <v/>
      </c>
      <c r="K64" s="345" t="str">
        <f>IF(基本情報入力シート!L78="","",基本情報入力シート!L78)</f>
        <v/>
      </c>
      <c r="L64" s="339" t="s">
        <v>262</v>
      </c>
      <c r="M64" s="346" t="str">
        <f>IF(基本情報入力シート!M78="","",基本情報入力シート!M78)</f>
        <v/>
      </c>
      <c r="N64" s="243" t="str">
        <f>IF(基本情報入力シート!R78="","",基本情報入力シート!R78)</f>
        <v/>
      </c>
      <c r="O64" s="243" t="str">
        <f>IF(基本情報入力シート!W78="","",基本情報入力シート!W78)</f>
        <v/>
      </c>
      <c r="P64" s="347" t="str">
        <f>IF(基本情報入力シート!X78="","",基本情報入力シート!X78)</f>
        <v/>
      </c>
      <c r="Q64" s="371" t="str">
        <f>IF(基本情報入力シート!Y78="","",基本情報入力シート!Y78)</f>
        <v/>
      </c>
      <c r="R64" s="237"/>
      <c r="S64" s="238"/>
      <c r="T64" s="239"/>
      <c r="U64" s="239"/>
      <c r="V64" s="239"/>
      <c r="W64" s="240"/>
      <c r="X64" s="241"/>
      <c r="Y64" s="249"/>
      <c r="Z64" s="249"/>
      <c r="AA64" s="249"/>
      <c r="AB64" s="249"/>
      <c r="AC64" s="249"/>
      <c r="AD64" s="249"/>
      <c r="AE64" s="382"/>
      <c r="AF64" s="382"/>
      <c r="AG64" s="250"/>
      <c r="AH64" s="251"/>
      <c r="AI64" s="362"/>
      <c r="AJ64" s="362"/>
      <c r="AK64" s="362"/>
    </row>
    <row r="65" spans="1:37" ht="27.75" customHeight="1">
      <c r="A65" s="242">
        <f t="shared" si="2"/>
        <v>47</v>
      </c>
      <c r="B65" s="343" t="str">
        <f>IF(基本情報入力シート!C79="","",基本情報入力シート!C79)</f>
        <v/>
      </c>
      <c r="C65" s="355" t="str">
        <f>IF(基本情報入力シート!D79="","",基本情報入力シート!D79)</f>
        <v/>
      </c>
      <c r="D65" s="356" t="str">
        <f>IF(基本情報入力シート!E79="","",基本情報入力シート!E79)</f>
        <v/>
      </c>
      <c r="E65" s="344" t="str">
        <f>IF(基本情報入力シート!F79="","",基本情報入力シート!F79)</f>
        <v/>
      </c>
      <c r="F65" s="344" t="str">
        <f>IF(基本情報入力シート!G79="","",基本情報入力シート!G79)</f>
        <v/>
      </c>
      <c r="G65" s="344" t="str">
        <f>IF(基本情報入力シート!H79="","",基本情報入力シート!H79)</f>
        <v/>
      </c>
      <c r="H65" s="344" t="str">
        <f>IF(基本情報入力シート!I79="","",基本情報入力シート!I79)</f>
        <v/>
      </c>
      <c r="I65" s="344" t="str">
        <f>IF(基本情報入力シート!J79="","",基本情報入力シート!J79)</f>
        <v/>
      </c>
      <c r="J65" s="344" t="str">
        <f>IF(基本情報入力シート!K79="","",基本情報入力シート!K79)</f>
        <v/>
      </c>
      <c r="K65" s="345" t="str">
        <f>IF(基本情報入力シート!L79="","",基本情報入力シート!L79)</f>
        <v/>
      </c>
      <c r="L65" s="339" t="s">
        <v>263</v>
      </c>
      <c r="M65" s="346" t="str">
        <f>IF(基本情報入力シート!M79="","",基本情報入力シート!M79)</f>
        <v/>
      </c>
      <c r="N65" s="243" t="str">
        <f>IF(基本情報入力シート!R79="","",基本情報入力シート!R79)</f>
        <v/>
      </c>
      <c r="O65" s="243" t="str">
        <f>IF(基本情報入力シート!W79="","",基本情報入力シート!W79)</f>
        <v/>
      </c>
      <c r="P65" s="347" t="str">
        <f>IF(基本情報入力シート!X79="","",基本情報入力シート!X79)</f>
        <v/>
      </c>
      <c r="Q65" s="371" t="str">
        <f>IF(基本情報入力シート!Y79="","",基本情報入力シート!Y79)</f>
        <v/>
      </c>
      <c r="R65" s="237"/>
      <c r="S65" s="238"/>
      <c r="T65" s="239"/>
      <c r="U65" s="239"/>
      <c r="V65" s="239"/>
      <c r="W65" s="240"/>
      <c r="X65" s="241"/>
      <c r="Y65" s="249"/>
      <c r="Z65" s="249"/>
      <c r="AA65" s="249"/>
      <c r="AB65" s="249"/>
      <c r="AC65" s="249"/>
      <c r="AD65" s="249"/>
      <c r="AE65" s="382"/>
      <c r="AF65" s="382"/>
      <c r="AG65" s="250"/>
      <c r="AH65" s="251"/>
      <c r="AI65" s="362"/>
      <c r="AJ65" s="362"/>
      <c r="AK65" s="362"/>
    </row>
    <row r="66" spans="1:37" ht="27.75" customHeight="1">
      <c r="A66" s="242">
        <f t="shared" si="2"/>
        <v>48</v>
      </c>
      <c r="B66" s="343" t="str">
        <f>IF(基本情報入力シート!C80="","",基本情報入力シート!C80)</f>
        <v/>
      </c>
      <c r="C66" s="355" t="str">
        <f>IF(基本情報入力シート!D80="","",基本情報入力シート!D80)</f>
        <v/>
      </c>
      <c r="D66" s="356" t="str">
        <f>IF(基本情報入力シート!E80="","",基本情報入力シート!E80)</f>
        <v/>
      </c>
      <c r="E66" s="344" t="str">
        <f>IF(基本情報入力シート!F80="","",基本情報入力シート!F80)</f>
        <v/>
      </c>
      <c r="F66" s="344" t="str">
        <f>IF(基本情報入力シート!G80="","",基本情報入力シート!G80)</f>
        <v/>
      </c>
      <c r="G66" s="344" t="str">
        <f>IF(基本情報入力シート!H80="","",基本情報入力シート!H80)</f>
        <v/>
      </c>
      <c r="H66" s="344" t="str">
        <f>IF(基本情報入力シート!I80="","",基本情報入力シート!I80)</f>
        <v/>
      </c>
      <c r="I66" s="344" t="str">
        <f>IF(基本情報入力シート!J80="","",基本情報入力シート!J80)</f>
        <v/>
      </c>
      <c r="J66" s="344" t="str">
        <f>IF(基本情報入力シート!K80="","",基本情報入力シート!K80)</f>
        <v/>
      </c>
      <c r="K66" s="345" t="str">
        <f>IF(基本情報入力シート!L80="","",基本情報入力シート!L80)</f>
        <v/>
      </c>
      <c r="L66" s="339" t="s">
        <v>264</v>
      </c>
      <c r="M66" s="346" t="str">
        <f>IF(基本情報入力シート!M80="","",基本情報入力シート!M80)</f>
        <v/>
      </c>
      <c r="N66" s="243" t="str">
        <f>IF(基本情報入力シート!R80="","",基本情報入力シート!R80)</f>
        <v/>
      </c>
      <c r="O66" s="243" t="str">
        <f>IF(基本情報入力シート!W80="","",基本情報入力シート!W80)</f>
        <v/>
      </c>
      <c r="P66" s="347" t="str">
        <f>IF(基本情報入力シート!X80="","",基本情報入力シート!X80)</f>
        <v/>
      </c>
      <c r="Q66" s="371" t="str">
        <f>IF(基本情報入力シート!Y80="","",基本情報入力シート!Y80)</f>
        <v/>
      </c>
      <c r="R66" s="237"/>
      <c r="S66" s="238"/>
      <c r="T66" s="239"/>
      <c r="U66" s="239"/>
      <c r="V66" s="239"/>
      <c r="W66" s="240"/>
      <c r="X66" s="241"/>
      <c r="Y66" s="249"/>
      <c r="Z66" s="249"/>
      <c r="AA66" s="249"/>
      <c r="AB66" s="249"/>
      <c r="AC66" s="249"/>
      <c r="AD66" s="249"/>
      <c r="AE66" s="382"/>
      <c r="AF66" s="382"/>
      <c r="AG66" s="250"/>
      <c r="AH66" s="251"/>
      <c r="AI66" s="362"/>
      <c r="AJ66" s="362"/>
      <c r="AK66" s="362"/>
    </row>
    <row r="67" spans="1:37" ht="27.75" customHeight="1">
      <c r="A67" s="242">
        <f t="shared" si="2"/>
        <v>49</v>
      </c>
      <c r="B67" s="343" t="str">
        <f>IF(基本情報入力シート!C81="","",基本情報入力シート!C81)</f>
        <v/>
      </c>
      <c r="C67" s="355" t="str">
        <f>IF(基本情報入力シート!D81="","",基本情報入力シート!D81)</f>
        <v/>
      </c>
      <c r="D67" s="356" t="str">
        <f>IF(基本情報入力シート!E81="","",基本情報入力シート!E81)</f>
        <v/>
      </c>
      <c r="E67" s="344" t="str">
        <f>IF(基本情報入力シート!F81="","",基本情報入力シート!F81)</f>
        <v/>
      </c>
      <c r="F67" s="344" t="str">
        <f>IF(基本情報入力シート!G81="","",基本情報入力シート!G81)</f>
        <v/>
      </c>
      <c r="G67" s="344" t="str">
        <f>IF(基本情報入力シート!H81="","",基本情報入力シート!H81)</f>
        <v/>
      </c>
      <c r="H67" s="344" t="str">
        <f>IF(基本情報入力シート!I81="","",基本情報入力シート!I81)</f>
        <v/>
      </c>
      <c r="I67" s="344" t="str">
        <f>IF(基本情報入力シート!J81="","",基本情報入力シート!J81)</f>
        <v/>
      </c>
      <c r="J67" s="344" t="str">
        <f>IF(基本情報入力シート!K81="","",基本情報入力シート!K81)</f>
        <v/>
      </c>
      <c r="K67" s="345" t="str">
        <f>IF(基本情報入力シート!L81="","",基本情報入力シート!L81)</f>
        <v/>
      </c>
      <c r="L67" s="339" t="s">
        <v>265</v>
      </c>
      <c r="M67" s="346" t="str">
        <f>IF(基本情報入力シート!M81="","",基本情報入力シート!M81)</f>
        <v/>
      </c>
      <c r="N67" s="243" t="str">
        <f>IF(基本情報入力シート!R81="","",基本情報入力シート!R81)</f>
        <v/>
      </c>
      <c r="O67" s="243" t="str">
        <f>IF(基本情報入力シート!W81="","",基本情報入力シート!W81)</f>
        <v/>
      </c>
      <c r="P67" s="347" t="str">
        <f>IF(基本情報入力シート!X81="","",基本情報入力シート!X81)</f>
        <v/>
      </c>
      <c r="Q67" s="371" t="str">
        <f>IF(基本情報入力シート!Y81="","",基本情報入力シート!Y81)</f>
        <v/>
      </c>
      <c r="R67" s="237"/>
      <c r="S67" s="238"/>
      <c r="T67" s="239"/>
      <c r="U67" s="239"/>
      <c r="V67" s="239"/>
      <c r="W67" s="240"/>
      <c r="X67" s="241"/>
      <c r="Y67" s="249"/>
      <c r="Z67" s="249"/>
      <c r="AA67" s="249"/>
      <c r="AB67" s="249"/>
      <c r="AC67" s="249"/>
      <c r="AD67" s="249"/>
      <c r="AE67" s="382"/>
      <c r="AF67" s="382"/>
      <c r="AG67" s="250"/>
      <c r="AH67" s="251"/>
      <c r="AI67" s="362"/>
      <c r="AJ67" s="362"/>
      <c r="AK67" s="362"/>
    </row>
    <row r="68" spans="1:37" ht="27.75" customHeight="1">
      <c r="A68" s="242">
        <f t="shared" si="2"/>
        <v>50</v>
      </c>
      <c r="B68" s="343" t="str">
        <f>IF(基本情報入力シート!C82="","",基本情報入力シート!C82)</f>
        <v/>
      </c>
      <c r="C68" s="355" t="str">
        <f>IF(基本情報入力シート!D82="","",基本情報入力シート!D82)</f>
        <v/>
      </c>
      <c r="D68" s="356" t="str">
        <f>IF(基本情報入力シート!E82="","",基本情報入力シート!E82)</f>
        <v/>
      </c>
      <c r="E68" s="344" t="str">
        <f>IF(基本情報入力シート!F82="","",基本情報入力シート!F82)</f>
        <v/>
      </c>
      <c r="F68" s="344" t="str">
        <f>IF(基本情報入力シート!G82="","",基本情報入力シート!G82)</f>
        <v/>
      </c>
      <c r="G68" s="344" t="str">
        <f>IF(基本情報入力シート!H82="","",基本情報入力シート!H82)</f>
        <v/>
      </c>
      <c r="H68" s="344" t="str">
        <f>IF(基本情報入力シート!I82="","",基本情報入力シート!I82)</f>
        <v/>
      </c>
      <c r="I68" s="344" t="str">
        <f>IF(基本情報入力シート!J82="","",基本情報入力シート!J82)</f>
        <v/>
      </c>
      <c r="J68" s="344" t="str">
        <f>IF(基本情報入力シート!K82="","",基本情報入力シート!K82)</f>
        <v/>
      </c>
      <c r="K68" s="345" t="str">
        <f>IF(基本情報入力シート!L82="","",基本情報入力シート!L82)</f>
        <v/>
      </c>
      <c r="L68" s="339" t="s">
        <v>266</v>
      </c>
      <c r="M68" s="346" t="str">
        <f>IF(基本情報入力シート!M82="","",基本情報入力シート!M82)</f>
        <v/>
      </c>
      <c r="N68" s="243" t="str">
        <f>IF(基本情報入力シート!R82="","",基本情報入力シート!R82)</f>
        <v/>
      </c>
      <c r="O68" s="243" t="str">
        <f>IF(基本情報入力シート!W82="","",基本情報入力シート!W82)</f>
        <v/>
      </c>
      <c r="P68" s="347" t="str">
        <f>IF(基本情報入力シート!X82="","",基本情報入力シート!X82)</f>
        <v/>
      </c>
      <c r="Q68" s="371" t="str">
        <f>IF(基本情報入力シート!Y82="","",基本情報入力シート!Y82)</f>
        <v/>
      </c>
      <c r="R68" s="237"/>
      <c r="S68" s="238"/>
      <c r="T68" s="239"/>
      <c r="U68" s="239"/>
      <c r="V68" s="239"/>
      <c r="W68" s="240"/>
      <c r="X68" s="241"/>
      <c r="Y68" s="249"/>
      <c r="Z68" s="249"/>
      <c r="AA68" s="249"/>
      <c r="AB68" s="249"/>
      <c r="AC68" s="249"/>
      <c r="AD68" s="249"/>
      <c r="AE68" s="382"/>
      <c r="AF68" s="382"/>
      <c r="AG68" s="250"/>
      <c r="AH68" s="251"/>
      <c r="AI68" s="362"/>
      <c r="AJ68" s="362"/>
      <c r="AK68" s="362"/>
    </row>
    <row r="69" spans="1:37" ht="27.75" customHeight="1">
      <c r="A69" s="242">
        <f t="shared" si="2"/>
        <v>51</v>
      </c>
      <c r="B69" s="343" t="str">
        <f>IF(基本情報入力シート!C83="","",基本情報入力シート!C83)</f>
        <v/>
      </c>
      <c r="C69" s="355" t="str">
        <f>IF(基本情報入力シート!D83="","",基本情報入力シート!D83)</f>
        <v/>
      </c>
      <c r="D69" s="356" t="str">
        <f>IF(基本情報入力シート!E83="","",基本情報入力シート!E83)</f>
        <v/>
      </c>
      <c r="E69" s="344" t="str">
        <f>IF(基本情報入力シート!F83="","",基本情報入力シート!F83)</f>
        <v/>
      </c>
      <c r="F69" s="344" t="str">
        <f>IF(基本情報入力シート!G83="","",基本情報入力シート!G83)</f>
        <v/>
      </c>
      <c r="G69" s="344" t="str">
        <f>IF(基本情報入力シート!H83="","",基本情報入力シート!H83)</f>
        <v/>
      </c>
      <c r="H69" s="344" t="str">
        <f>IF(基本情報入力シート!I83="","",基本情報入力シート!I83)</f>
        <v/>
      </c>
      <c r="I69" s="344" t="str">
        <f>IF(基本情報入力シート!J83="","",基本情報入力シート!J83)</f>
        <v/>
      </c>
      <c r="J69" s="344" t="str">
        <f>IF(基本情報入力シート!K83="","",基本情報入力シート!K83)</f>
        <v/>
      </c>
      <c r="K69" s="345" t="str">
        <f>IF(基本情報入力シート!L83="","",基本情報入力シート!L83)</f>
        <v/>
      </c>
      <c r="L69" s="339" t="s">
        <v>267</v>
      </c>
      <c r="M69" s="346" t="str">
        <f>IF(基本情報入力シート!M83="","",基本情報入力シート!M83)</f>
        <v/>
      </c>
      <c r="N69" s="243" t="str">
        <f>IF(基本情報入力シート!R83="","",基本情報入力シート!R83)</f>
        <v/>
      </c>
      <c r="O69" s="243" t="str">
        <f>IF(基本情報入力シート!W83="","",基本情報入力シート!W83)</f>
        <v/>
      </c>
      <c r="P69" s="347" t="str">
        <f>IF(基本情報入力シート!X83="","",基本情報入力シート!X83)</f>
        <v/>
      </c>
      <c r="Q69" s="371" t="str">
        <f>IF(基本情報入力シート!Y83="","",基本情報入力シート!Y83)</f>
        <v/>
      </c>
      <c r="R69" s="237"/>
      <c r="S69" s="238"/>
      <c r="T69" s="239"/>
      <c r="U69" s="239"/>
      <c r="V69" s="239"/>
      <c r="W69" s="240"/>
      <c r="X69" s="241"/>
      <c r="Y69" s="249"/>
      <c r="Z69" s="249"/>
      <c r="AA69" s="249"/>
      <c r="AB69" s="249"/>
      <c r="AC69" s="249"/>
      <c r="AD69" s="249"/>
      <c r="AE69" s="382"/>
      <c r="AF69" s="382"/>
      <c r="AG69" s="250"/>
      <c r="AH69" s="251"/>
      <c r="AI69" s="362"/>
      <c r="AJ69" s="362"/>
      <c r="AK69" s="362"/>
    </row>
    <row r="70" spans="1:37" ht="27.75" customHeight="1">
      <c r="A70" s="242">
        <f t="shared" si="2"/>
        <v>52</v>
      </c>
      <c r="B70" s="343" t="str">
        <f>IF(基本情報入力シート!C84="","",基本情報入力シート!C84)</f>
        <v/>
      </c>
      <c r="C70" s="355" t="str">
        <f>IF(基本情報入力シート!D84="","",基本情報入力シート!D84)</f>
        <v/>
      </c>
      <c r="D70" s="356" t="str">
        <f>IF(基本情報入力シート!E84="","",基本情報入力シート!E84)</f>
        <v/>
      </c>
      <c r="E70" s="344" t="str">
        <f>IF(基本情報入力シート!F84="","",基本情報入力シート!F84)</f>
        <v/>
      </c>
      <c r="F70" s="344" t="str">
        <f>IF(基本情報入力シート!G84="","",基本情報入力シート!G84)</f>
        <v/>
      </c>
      <c r="G70" s="344" t="str">
        <f>IF(基本情報入力シート!H84="","",基本情報入力シート!H84)</f>
        <v/>
      </c>
      <c r="H70" s="344" t="str">
        <f>IF(基本情報入力シート!I84="","",基本情報入力シート!I84)</f>
        <v/>
      </c>
      <c r="I70" s="344" t="str">
        <f>IF(基本情報入力シート!J84="","",基本情報入力シート!J84)</f>
        <v/>
      </c>
      <c r="J70" s="344" t="str">
        <f>IF(基本情報入力シート!K84="","",基本情報入力シート!K84)</f>
        <v/>
      </c>
      <c r="K70" s="345" t="str">
        <f>IF(基本情報入力シート!L84="","",基本情報入力シート!L84)</f>
        <v/>
      </c>
      <c r="L70" s="339" t="s">
        <v>268</v>
      </c>
      <c r="M70" s="346" t="str">
        <f>IF(基本情報入力シート!M84="","",基本情報入力シート!M84)</f>
        <v/>
      </c>
      <c r="N70" s="243" t="str">
        <f>IF(基本情報入力シート!R84="","",基本情報入力シート!R84)</f>
        <v/>
      </c>
      <c r="O70" s="243" t="str">
        <f>IF(基本情報入力シート!W84="","",基本情報入力シート!W84)</f>
        <v/>
      </c>
      <c r="P70" s="347" t="str">
        <f>IF(基本情報入力シート!X84="","",基本情報入力シート!X84)</f>
        <v/>
      </c>
      <c r="Q70" s="371" t="str">
        <f>IF(基本情報入力シート!Y84="","",基本情報入力シート!Y84)</f>
        <v/>
      </c>
      <c r="R70" s="237"/>
      <c r="S70" s="238"/>
      <c r="T70" s="239"/>
      <c r="U70" s="239"/>
      <c r="V70" s="239"/>
      <c r="W70" s="240"/>
      <c r="X70" s="241"/>
      <c r="Y70" s="249"/>
      <c r="Z70" s="249"/>
      <c r="AA70" s="249"/>
      <c r="AB70" s="249"/>
      <c r="AC70" s="249"/>
      <c r="AD70" s="249"/>
      <c r="AE70" s="382"/>
      <c r="AF70" s="382"/>
      <c r="AG70" s="250"/>
      <c r="AH70" s="251"/>
      <c r="AI70" s="362"/>
      <c r="AJ70" s="362"/>
      <c r="AK70" s="362"/>
    </row>
    <row r="71" spans="1:37" ht="27.75" customHeight="1">
      <c r="A71" s="242">
        <f t="shared" si="2"/>
        <v>53</v>
      </c>
      <c r="B71" s="343" t="str">
        <f>IF(基本情報入力シート!C85="","",基本情報入力シート!C85)</f>
        <v/>
      </c>
      <c r="C71" s="355" t="str">
        <f>IF(基本情報入力シート!D85="","",基本情報入力シート!D85)</f>
        <v/>
      </c>
      <c r="D71" s="356" t="str">
        <f>IF(基本情報入力シート!E85="","",基本情報入力シート!E85)</f>
        <v/>
      </c>
      <c r="E71" s="344" t="str">
        <f>IF(基本情報入力シート!F85="","",基本情報入力シート!F85)</f>
        <v/>
      </c>
      <c r="F71" s="344" t="str">
        <f>IF(基本情報入力シート!G85="","",基本情報入力シート!G85)</f>
        <v/>
      </c>
      <c r="G71" s="344" t="str">
        <f>IF(基本情報入力シート!H85="","",基本情報入力シート!H85)</f>
        <v/>
      </c>
      <c r="H71" s="344" t="str">
        <f>IF(基本情報入力シート!I85="","",基本情報入力シート!I85)</f>
        <v/>
      </c>
      <c r="I71" s="344" t="str">
        <f>IF(基本情報入力シート!J85="","",基本情報入力シート!J85)</f>
        <v/>
      </c>
      <c r="J71" s="344" t="str">
        <f>IF(基本情報入力シート!K85="","",基本情報入力シート!K85)</f>
        <v/>
      </c>
      <c r="K71" s="345" t="str">
        <f>IF(基本情報入力シート!L85="","",基本情報入力シート!L85)</f>
        <v/>
      </c>
      <c r="L71" s="339" t="s">
        <v>269</v>
      </c>
      <c r="M71" s="346" t="str">
        <f>IF(基本情報入力シート!M85="","",基本情報入力シート!M85)</f>
        <v/>
      </c>
      <c r="N71" s="243" t="str">
        <f>IF(基本情報入力シート!R85="","",基本情報入力シート!R85)</f>
        <v/>
      </c>
      <c r="O71" s="243" t="str">
        <f>IF(基本情報入力シート!W85="","",基本情報入力シート!W85)</f>
        <v/>
      </c>
      <c r="P71" s="347" t="str">
        <f>IF(基本情報入力シート!X85="","",基本情報入力シート!X85)</f>
        <v/>
      </c>
      <c r="Q71" s="371" t="str">
        <f>IF(基本情報入力シート!Y85="","",基本情報入力シート!Y85)</f>
        <v/>
      </c>
      <c r="R71" s="237"/>
      <c r="S71" s="238"/>
      <c r="T71" s="239"/>
      <c r="U71" s="239"/>
      <c r="V71" s="239"/>
      <c r="W71" s="240"/>
      <c r="X71" s="241"/>
      <c r="Y71" s="249"/>
      <c r="Z71" s="249"/>
      <c r="AA71" s="249"/>
      <c r="AB71" s="249"/>
      <c r="AC71" s="249"/>
      <c r="AD71" s="249"/>
      <c r="AE71" s="382"/>
      <c r="AF71" s="382"/>
      <c r="AG71" s="250"/>
      <c r="AH71" s="251"/>
      <c r="AI71" s="362"/>
      <c r="AJ71" s="362"/>
      <c r="AK71" s="362"/>
    </row>
    <row r="72" spans="1:37" ht="27.75" customHeight="1">
      <c r="A72" s="242">
        <f t="shared" si="2"/>
        <v>54</v>
      </c>
      <c r="B72" s="343" t="str">
        <f>IF(基本情報入力シート!C86="","",基本情報入力シート!C86)</f>
        <v/>
      </c>
      <c r="C72" s="355" t="str">
        <f>IF(基本情報入力シート!D86="","",基本情報入力シート!D86)</f>
        <v/>
      </c>
      <c r="D72" s="356" t="str">
        <f>IF(基本情報入力シート!E86="","",基本情報入力シート!E86)</f>
        <v/>
      </c>
      <c r="E72" s="344" t="str">
        <f>IF(基本情報入力シート!F86="","",基本情報入力シート!F86)</f>
        <v/>
      </c>
      <c r="F72" s="344" t="str">
        <f>IF(基本情報入力シート!G86="","",基本情報入力シート!G86)</f>
        <v/>
      </c>
      <c r="G72" s="344" t="str">
        <f>IF(基本情報入力シート!H86="","",基本情報入力シート!H86)</f>
        <v/>
      </c>
      <c r="H72" s="344" t="str">
        <f>IF(基本情報入力シート!I86="","",基本情報入力シート!I86)</f>
        <v/>
      </c>
      <c r="I72" s="344" t="str">
        <f>IF(基本情報入力シート!J86="","",基本情報入力シート!J86)</f>
        <v/>
      </c>
      <c r="J72" s="344" t="str">
        <f>IF(基本情報入力シート!K86="","",基本情報入力シート!K86)</f>
        <v/>
      </c>
      <c r="K72" s="345" t="str">
        <f>IF(基本情報入力シート!L86="","",基本情報入力シート!L86)</f>
        <v/>
      </c>
      <c r="L72" s="339" t="s">
        <v>270</v>
      </c>
      <c r="M72" s="346" t="str">
        <f>IF(基本情報入力シート!M86="","",基本情報入力シート!M86)</f>
        <v/>
      </c>
      <c r="N72" s="243" t="str">
        <f>IF(基本情報入力シート!R86="","",基本情報入力シート!R86)</f>
        <v/>
      </c>
      <c r="O72" s="243" t="str">
        <f>IF(基本情報入力シート!W86="","",基本情報入力シート!W86)</f>
        <v/>
      </c>
      <c r="P72" s="347" t="str">
        <f>IF(基本情報入力シート!X86="","",基本情報入力シート!X86)</f>
        <v/>
      </c>
      <c r="Q72" s="371" t="str">
        <f>IF(基本情報入力シート!Y86="","",基本情報入力シート!Y86)</f>
        <v/>
      </c>
      <c r="R72" s="237"/>
      <c r="S72" s="238"/>
      <c r="T72" s="239"/>
      <c r="U72" s="239"/>
      <c r="V72" s="239"/>
      <c r="W72" s="240"/>
      <c r="X72" s="241"/>
      <c r="Y72" s="249"/>
      <c r="Z72" s="249"/>
      <c r="AA72" s="249"/>
      <c r="AB72" s="249"/>
      <c r="AC72" s="249"/>
      <c r="AD72" s="249"/>
      <c r="AE72" s="382"/>
      <c r="AF72" s="382"/>
      <c r="AG72" s="250"/>
      <c r="AH72" s="251"/>
      <c r="AI72" s="362"/>
      <c r="AJ72" s="362"/>
      <c r="AK72" s="362"/>
    </row>
    <row r="73" spans="1:37" ht="27.75" customHeight="1">
      <c r="A73" s="242">
        <f t="shared" si="2"/>
        <v>55</v>
      </c>
      <c r="B73" s="343" t="str">
        <f>IF(基本情報入力シート!C87="","",基本情報入力シート!C87)</f>
        <v/>
      </c>
      <c r="C73" s="355" t="str">
        <f>IF(基本情報入力シート!D87="","",基本情報入力シート!D87)</f>
        <v/>
      </c>
      <c r="D73" s="356" t="str">
        <f>IF(基本情報入力シート!E87="","",基本情報入力シート!E87)</f>
        <v/>
      </c>
      <c r="E73" s="344" t="str">
        <f>IF(基本情報入力シート!F87="","",基本情報入力シート!F87)</f>
        <v/>
      </c>
      <c r="F73" s="344" t="str">
        <f>IF(基本情報入力シート!G87="","",基本情報入力シート!G87)</f>
        <v/>
      </c>
      <c r="G73" s="344" t="str">
        <f>IF(基本情報入力シート!H87="","",基本情報入力シート!H87)</f>
        <v/>
      </c>
      <c r="H73" s="344" t="str">
        <f>IF(基本情報入力シート!I87="","",基本情報入力シート!I87)</f>
        <v/>
      </c>
      <c r="I73" s="344" t="str">
        <f>IF(基本情報入力シート!J87="","",基本情報入力シート!J87)</f>
        <v/>
      </c>
      <c r="J73" s="344" t="str">
        <f>IF(基本情報入力シート!K87="","",基本情報入力シート!K87)</f>
        <v/>
      </c>
      <c r="K73" s="345" t="str">
        <f>IF(基本情報入力シート!L87="","",基本情報入力シート!L87)</f>
        <v/>
      </c>
      <c r="L73" s="339" t="s">
        <v>271</v>
      </c>
      <c r="M73" s="346" t="str">
        <f>IF(基本情報入力シート!M87="","",基本情報入力シート!M87)</f>
        <v/>
      </c>
      <c r="N73" s="243" t="str">
        <f>IF(基本情報入力シート!R87="","",基本情報入力シート!R87)</f>
        <v/>
      </c>
      <c r="O73" s="243" t="str">
        <f>IF(基本情報入力シート!W87="","",基本情報入力シート!W87)</f>
        <v/>
      </c>
      <c r="P73" s="347" t="str">
        <f>IF(基本情報入力シート!X87="","",基本情報入力シート!X87)</f>
        <v/>
      </c>
      <c r="Q73" s="371" t="str">
        <f>IF(基本情報入力シート!Y87="","",基本情報入力シート!Y87)</f>
        <v/>
      </c>
      <c r="R73" s="237"/>
      <c r="S73" s="238"/>
      <c r="T73" s="239"/>
      <c r="U73" s="239"/>
      <c r="V73" s="239"/>
      <c r="W73" s="240"/>
      <c r="X73" s="241"/>
      <c r="Y73" s="249"/>
      <c r="Z73" s="249"/>
      <c r="AA73" s="249"/>
      <c r="AB73" s="249"/>
      <c r="AC73" s="249"/>
      <c r="AD73" s="249"/>
      <c r="AE73" s="382"/>
      <c r="AF73" s="382"/>
      <c r="AG73" s="250"/>
      <c r="AH73" s="251"/>
      <c r="AI73" s="362"/>
      <c r="AJ73" s="362"/>
      <c r="AK73" s="362"/>
    </row>
    <row r="74" spans="1:37" ht="27.75" customHeight="1">
      <c r="A74" s="242">
        <f t="shared" si="2"/>
        <v>56</v>
      </c>
      <c r="B74" s="343" t="str">
        <f>IF(基本情報入力シート!C88="","",基本情報入力シート!C88)</f>
        <v/>
      </c>
      <c r="C74" s="355" t="str">
        <f>IF(基本情報入力シート!D88="","",基本情報入力シート!D88)</f>
        <v/>
      </c>
      <c r="D74" s="356" t="str">
        <f>IF(基本情報入力シート!E88="","",基本情報入力シート!E88)</f>
        <v/>
      </c>
      <c r="E74" s="344" t="str">
        <f>IF(基本情報入力シート!F88="","",基本情報入力シート!F88)</f>
        <v/>
      </c>
      <c r="F74" s="344" t="str">
        <f>IF(基本情報入力シート!G88="","",基本情報入力シート!G88)</f>
        <v/>
      </c>
      <c r="G74" s="344" t="str">
        <f>IF(基本情報入力シート!H88="","",基本情報入力シート!H88)</f>
        <v/>
      </c>
      <c r="H74" s="344" t="str">
        <f>IF(基本情報入力シート!I88="","",基本情報入力シート!I88)</f>
        <v/>
      </c>
      <c r="I74" s="344" t="str">
        <f>IF(基本情報入力シート!J88="","",基本情報入力シート!J88)</f>
        <v/>
      </c>
      <c r="J74" s="344" t="str">
        <f>IF(基本情報入力シート!K88="","",基本情報入力シート!K88)</f>
        <v/>
      </c>
      <c r="K74" s="345" t="str">
        <f>IF(基本情報入力シート!L88="","",基本情報入力シート!L88)</f>
        <v/>
      </c>
      <c r="L74" s="339" t="s">
        <v>272</v>
      </c>
      <c r="M74" s="346" t="str">
        <f>IF(基本情報入力シート!M88="","",基本情報入力シート!M88)</f>
        <v/>
      </c>
      <c r="N74" s="243" t="str">
        <f>IF(基本情報入力シート!R88="","",基本情報入力シート!R88)</f>
        <v/>
      </c>
      <c r="O74" s="243" t="str">
        <f>IF(基本情報入力シート!W88="","",基本情報入力シート!W88)</f>
        <v/>
      </c>
      <c r="P74" s="347" t="str">
        <f>IF(基本情報入力シート!X88="","",基本情報入力シート!X88)</f>
        <v/>
      </c>
      <c r="Q74" s="371" t="str">
        <f>IF(基本情報入力シート!Y88="","",基本情報入力シート!Y88)</f>
        <v/>
      </c>
      <c r="R74" s="237"/>
      <c r="S74" s="238"/>
      <c r="T74" s="239"/>
      <c r="U74" s="239"/>
      <c r="V74" s="239"/>
      <c r="W74" s="240"/>
      <c r="X74" s="241"/>
      <c r="Y74" s="249"/>
      <c r="Z74" s="249"/>
      <c r="AA74" s="249"/>
      <c r="AB74" s="249"/>
      <c r="AC74" s="249"/>
      <c r="AD74" s="249"/>
      <c r="AE74" s="382"/>
      <c r="AF74" s="382"/>
      <c r="AG74" s="250"/>
      <c r="AH74" s="251"/>
      <c r="AI74" s="362"/>
      <c r="AJ74" s="362"/>
      <c r="AK74" s="362"/>
    </row>
    <row r="75" spans="1:37" ht="27.75" customHeight="1">
      <c r="A75" s="242">
        <f t="shared" si="2"/>
        <v>57</v>
      </c>
      <c r="B75" s="343" t="str">
        <f>IF(基本情報入力シート!C89="","",基本情報入力シート!C89)</f>
        <v/>
      </c>
      <c r="C75" s="355" t="str">
        <f>IF(基本情報入力シート!D89="","",基本情報入力シート!D89)</f>
        <v/>
      </c>
      <c r="D75" s="356" t="str">
        <f>IF(基本情報入力シート!E89="","",基本情報入力シート!E89)</f>
        <v/>
      </c>
      <c r="E75" s="344" t="str">
        <f>IF(基本情報入力シート!F89="","",基本情報入力シート!F89)</f>
        <v/>
      </c>
      <c r="F75" s="344" t="str">
        <f>IF(基本情報入力シート!G89="","",基本情報入力シート!G89)</f>
        <v/>
      </c>
      <c r="G75" s="344" t="str">
        <f>IF(基本情報入力シート!H89="","",基本情報入力シート!H89)</f>
        <v/>
      </c>
      <c r="H75" s="344" t="str">
        <f>IF(基本情報入力シート!I89="","",基本情報入力シート!I89)</f>
        <v/>
      </c>
      <c r="I75" s="344" t="str">
        <f>IF(基本情報入力シート!J89="","",基本情報入力シート!J89)</f>
        <v/>
      </c>
      <c r="J75" s="344" t="str">
        <f>IF(基本情報入力シート!K89="","",基本情報入力シート!K89)</f>
        <v/>
      </c>
      <c r="K75" s="345" t="str">
        <f>IF(基本情報入力シート!L89="","",基本情報入力シート!L89)</f>
        <v/>
      </c>
      <c r="L75" s="339" t="s">
        <v>273</v>
      </c>
      <c r="M75" s="346" t="str">
        <f>IF(基本情報入力シート!M89="","",基本情報入力シート!M89)</f>
        <v/>
      </c>
      <c r="N75" s="243" t="str">
        <f>IF(基本情報入力シート!R89="","",基本情報入力シート!R89)</f>
        <v/>
      </c>
      <c r="O75" s="243" t="str">
        <f>IF(基本情報入力シート!W89="","",基本情報入力シート!W89)</f>
        <v/>
      </c>
      <c r="P75" s="347" t="str">
        <f>IF(基本情報入力シート!X89="","",基本情報入力シート!X89)</f>
        <v/>
      </c>
      <c r="Q75" s="371" t="str">
        <f>IF(基本情報入力シート!Y89="","",基本情報入力シート!Y89)</f>
        <v/>
      </c>
      <c r="R75" s="237"/>
      <c r="S75" s="238"/>
      <c r="T75" s="239"/>
      <c r="U75" s="239"/>
      <c r="V75" s="239"/>
      <c r="W75" s="240"/>
      <c r="X75" s="241"/>
      <c r="Y75" s="249"/>
      <c r="Z75" s="249"/>
      <c r="AA75" s="249"/>
      <c r="AB75" s="249"/>
      <c r="AC75" s="249"/>
      <c r="AD75" s="249"/>
      <c r="AE75" s="382"/>
      <c r="AF75" s="382"/>
      <c r="AG75" s="250"/>
      <c r="AH75" s="251"/>
      <c r="AI75" s="362"/>
      <c r="AJ75" s="362"/>
      <c r="AK75" s="362"/>
    </row>
    <row r="76" spans="1:37" ht="27.75" customHeight="1">
      <c r="A76" s="242">
        <f t="shared" si="2"/>
        <v>58</v>
      </c>
      <c r="B76" s="343" t="str">
        <f>IF(基本情報入力シート!C90="","",基本情報入力シート!C90)</f>
        <v/>
      </c>
      <c r="C76" s="355" t="str">
        <f>IF(基本情報入力シート!D90="","",基本情報入力シート!D90)</f>
        <v/>
      </c>
      <c r="D76" s="356" t="str">
        <f>IF(基本情報入力シート!E90="","",基本情報入力シート!E90)</f>
        <v/>
      </c>
      <c r="E76" s="344" t="str">
        <f>IF(基本情報入力シート!F90="","",基本情報入力シート!F90)</f>
        <v/>
      </c>
      <c r="F76" s="344" t="str">
        <f>IF(基本情報入力シート!G90="","",基本情報入力シート!G90)</f>
        <v/>
      </c>
      <c r="G76" s="344" t="str">
        <f>IF(基本情報入力シート!H90="","",基本情報入力シート!H90)</f>
        <v/>
      </c>
      <c r="H76" s="344" t="str">
        <f>IF(基本情報入力シート!I90="","",基本情報入力シート!I90)</f>
        <v/>
      </c>
      <c r="I76" s="344" t="str">
        <f>IF(基本情報入力シート!J90="","",基本情報入力シート!J90)</f>
        <v/>
      </c>
      <c r="J76" s="344" t="str">
        <f>IF(基本情報入力シート!K90="","",基本情報入力シート!K90)</f>
        <v/>
      </c>
      <c r="K76" s="345" t="str">
        <f>IF(基本情報入力シート!L90="","",基本情報入力シート!L90)</f>
        <v/>
      </c>
      <c r="L76" s="339" t="s">
        <v>274</v>
      </c>
      <c r="M76" s="346" t="str">
        <f>IF(基本情報入力シート!M90="","",基本情報入力シート!M90)</f>
        <v/>
      </c>
      <c r="N76" s="243" t="str">
        <f>IF(基本情報入力シート!R90="","",基本情報入力シート!R90)</f>
        <v/>
      </c>
      <c r="O76" s="243" t="str">
        <f>IF(基本情報入力シート!W90="","",基本情報入力シート!W90)</f>
        <v/>
      </c>
      <c r="P76" s="347" t="str">
        <f>IF(基本情報入力シート!X90="","",基本情報入力シート!X90)</f>
        <v/>
      </c>
      <c r="Q76" s="371" t="str">
        <f>IF(基本情報入力シート!Y90="","",基本情報入力シート!Y90)</f>
        <v/>
      </c>
      <c r="R76" s="237"/>
      <c r="S76" s="238"/>
      <c r="T76" s="239"/>
      <c r="U76" s="239"/>
      <c r="V76" s="239"/>
      <c r="W76" s="240"/>
      <c r="X76" s="241"/>
      <c r="Y76" s="249"/>
      <c r="Z76" s="249"/>
      <c r="AA76" s="249"/>
      <c r="AB76" s="249"/>
      <c r="AC76" s="249"/>
      <c r="AD76" s="249"/>
      <c r="AE76" s="382"/>
      <c r="AF76" s="382"/>
      <c r="AG76" s="250"/>
      <c r="AH76" s="251"/>
      <c r="AI76" s="362"/>
      <c r="AJ76" s="362"/>
      <c r="AK76" s="362"/>
    </row>
    <row r="77" spans="1:37" ht="27.75" customHeight="1">
      <c r="A77" s="242">
        <f t="shared" si="2"/>
        <v>59</v>
      </c>
      <c r="B77" s="343" t="str">
        <f>IF(基本情報入力シート!C91="","",基本情報入力シート!C91)</f>
        <v/>
      </c>
      <c r="C77" s="355" t="str">
        <f>IF(基本情報入力シート!D91="","",基本情報入力シート!D91)</f>
        <v/>
      </c>
      <c r="D77" s="356" t="str">
        <f>IF(基本情報入力シート!E91="","",基本情報入力シート!E91)</f>
        <v/>
      </c>
      <c r="E77" s="344" t="str">
        <f>IF(基本情報入力シート!F91="","",基本情報入力シート!F91)</f>
        <v/>
      </c>
      <c r="F77" s="344" t="str">
        <f>IF(基本情報入力シート!G91="","",基本情報入力シート!G91)</f>
        <v/>
      </c>
      <c r="G77" s="344" t="str">
        <f>IF(基本情報入力シート!H91="","",基本情報入力シート!H91)</f>
        <v/>
      </c>
      <c r="H77" s="344" t="str">
        <f>IF(基本情報入力シート!I91="","",基本情報入力シート!I91)</f>
        <v/>
      </c>
      <c r="I77" s="344" t="str">
        <f>IF(基本情報入力シート!J91="","",基本情報入力シート!J91)</f>
        <v/>
      </c>
      <c r="J77" s="344" t="str">
        <f>IF(基本情報入力シート!K91="","",基本情報入力シート!K91)</f>
        <v/>
      </c>
      <c r="K77" s="345" t="str">
        <f>IF(基本情報入力シート!L91="","",基本情報入力シート!L91)</f>
        <v/>
      </c>
      <c r="L77" s="339" t="s">
        <v>275</v>
      </c>
      <c r="M77" s="346" t="str">
        <f>IF(基本情報入力シート!M91="","",基本情報入力シート!M91)</f>
        <v/>
      </c>
      <c r="N77" s="243" t="str">
        <f>IF(基本情報入力シート!R91="","",基本情報入力シート!R91)</f>
        <v/>
      </c>
      <c r="O77" s="243" t="str">
        <f>IF(基本情報入力シート!W91="","",基本情報入力シート!W91)</f>
        <v/>
      </c>
      <c r="P77" s="347" t="str">
        <f>IF(基本情報入力シート!X91="","",基本情報入力シート!X91)</f>
        <v/>
      </c>
      <c r="Q77" s="371" t="str">
        <f>IF(基本情報入力シート!Y91="","",基本情報入力シート!Y91)</f>
        <v/>
      </c>
      <c r="R77" s="237"/>
      <c r="S77" s="238"/>
      <c r="T77" s="239"/>
      <c r="U77" s="239"/>
      <c r="V77" s="239"/>
      <c r="W77" s="240"/>
      <c r="X77" s="241"/>
      <c r="Y77" s="249"/>
      <c r="Z77" s="249"/>
      <c r="AA77" s="249"/>
      <c r="AB77" s="249"/>
      <c r="AC77" s="249"/>
      <c r="AD77" s="249"/>
      <c r="AE77" s="382"/>
      <c r="AF77" s="382"/>
      <c r="AG77" s="250"/>
      <c r="AH77" s="251"/>
      <c r="AI77" s="362"/>
      <c r="AJ77" s="362"/>
      <c r="AK77" s="362"/>
    </row>
    <row r="78" spans="1:37" ht="27.75" customHeight="1">
      <c r="A78" s="242">
        <f t="shared" si="2"/>
        <v>60</v>
      </c>
      <c r="B78" s="343" t="str">
        <f>IF(基本情報入力シート!C92="","",基本情報入力シート!C92)</f>
        <v/>
      </c>
      <c r="C78" s="355" t="str">
        <f>IF(基本情報入力シート!D92="","",基本情報入力シート!D92)</f>
        <v/>
      </c>
      <c r="D78" s="356" t="str">
        <f>IF(基本情報入力シート!E92="","",基本情報入力シート!E92)</f>
        <v/>
      </c>
      <c r="E78" s="344" t="str">
        <f>IF(基本情報入力シート!F92="","",基本情報入力シート!F92)</f>
        <v/>
      </c>
      <c r="F78" s="344" t="str">
        <f>IF(基本情報入力シート!G92="","",基本情報入力シート!G92)</f>
        <v/>
      </c>
      <c r="G78" s="344" t="str">
        <f>IF(基本情報入力シート!H92="","",基本情報入力シート!H92)</f>
        <v/>
      </c>
      <c r="H78" s="344" t="str">
        <f>IF(基本情報入力シート!I92="","",基本情報入力シート!I92)</f>
        <v/>
      </c>
      <c r="I78" s="344" t="str">
        <f>IF(基本情報入力シート!J92="","",基本情報入力シート!J92)</f>
        <v/>
      </c>
      <c r="J78" s="344" t="str">
        <f>IF(基本情報入力シート!K92="","",基本情報入力シート!K92)</f>
        <v/>
      </c>
      <c r="K78" s="345" t="str">
        <f>IF(基本情報入力シート!L92="","",基本情報入力シート!L92)</f>
        <v/>
      </c>
      <c r="L78" s="339" t="s">
        <v>276</v>
      </c>
      <c r="M78" s="346" t="str">
        <f>IF(基本情報入力シート!M92="","",基本情報入力シート!M92)</f>
        <v/>
      </c>
      <c r="N78" s="243" t="str">
        <f>IF(基本情報入力シート!R92="","",基本情報入力シート!R92)</f>
        <v/>
      </c>
      <c r="O78" s="243" t="str">
        <f>IF(基本情報入力シート!W92="","",基本情報入力シート!W92)</f>
        <v/>
      </c>
      <c r="P78" s="347" t="str">
        <f>IF(基本情報入力シート!X92="","",基本情報入力シート!X92)</f>
        <v/>
      </c>
      <c r="Q78" s="371" t="str">
        <f>IF(基本情報入力シート!Y92="","",基本情報入力シート!Y92)</f>
        <v/>
      </c>
      <c r="R78" s="237"/>
      <c r="S78" s="238"/>
      <c r="T78" s="239"/>
      <c r="U78" s="239"/>
      <c r="V78" s="239"/>
      <c r="W78" s="240"/>
      <c r="X78" s="241"/>
      <c r="Y78" s="249"/>
      <c r="Z78" s="249"/>
      <c r="AA78" s="249"/>
      <c r="AB78" s="249"/>
      <c r="AC78" s="249"/>
      <c r="AD78" s="249"/>
      <c r="AE78" s="382"/>
      <c r="AF78" s="382"/>
      <c r="AG78" s="250"/>
      <c r="AH78" s="251"/>
      <c r="AI78" s="362"/>
      <c r="AJ78" s="362"/>
      <c r="AK78" s="362"/>
    </row>
    <row r="79" spans="1:37" ht="27.75" customHeight="1">
      <c r="A79" s="242">
        <f t="shared" si="2"/>
        <v>61</v>
      </c>
      <c r="B79" s="343" t="str">
        <f>IF(基本情報入力シート!C93="","",基本情報入力シート!C93)</f>
        <v/>
      </c>
      <c r="C79" s="355" t="str">
        <f>IF(基本情報入力シート!D93="","",基本情報入力シート!D93)</f>
        <v/>
      </c>
      <c r="D79" s="356" t="str">
        <f>IF(基本情報入力シート!E93="","",基本情報入力シート!E93)</f>
        <v/>
      </c>
      <c r="E79" s="344" t="str">
        <f>IF(基本情報入力シート!F93="","",基本情報入力シート!F93)</f>
        <v/>
      </c>
      <c r="F79" s="344" t="str">
        <f>IF(基本情報入力シート!G93="","",基本情報入力シート!G93)</f>
        <v/>
      </c>
      <c r="G79" s="344" t="str">
        <f>IF(基本情報入力シート!H93="","",基本情報入力シート!H93)</f>
        <v/>
      </c>
      <c r="H79" s="344" t="str">
        <f>IF(基本情報入力シート!I93="","",基本情報入力シート!I93)</f>
        <v/>
      </c>
      <c r="I79" s="344" t="str">
        <f>IF(基本情報入力シート!J93="","",基本情報入力シート!J93)</f>
        <v/>
      </c>
      <c r="J79" s="344" t="str">
        <f>IF(基本情報入力シート!K93="","",基本情報入力シート!K93)</f>
        <v/>
      </c>
      <c r="K79" s="345" t="str">
        <f>IF(基本情報入力シート!L93="","",基本情報入力シート!L93)</f>
        <v/>
      </c>
      <c r="L79" s="339" t="s">
        <v>277</v>
      </c>
      <c r="M79" s="346" t="str">
        <f>IF(基本情報入力シート!M93="","",基本情報入力シート!M93)</f>
        <v/>
      </c>
      <c r="N79" s="243" t="str">
        <f>IF(基本情報入力シート!R93="","",基本情報入力シート!R93)</f>
        <v/>
      </c>
      <c r="O79" s="243" t="str">
        <f>IF(基本情報入力シート!W93="","",基本情報入力シート!W93)</f>
        <v/>
      </c>
      <c r="P79" s="347" t="str">
        <f>IF(基本情報入力シート!X93="","",基本情報入力シート!X93)</f>
        <v/>
      </c>
      <c r="Q79" s="371" t="str">
        <f>IF(基本情報入力シート!Y93="","",基本情報入力シート!Y93)</f>
        <v/>
      </c>
      <c r="R79" s="237"/>
      <c r="S79" s="238"/>
      <c r="T79" s="239"/>
      <c r="U79" s="239"/>
      <c r="V79" s="239"/>
      <c r="W79" s="240"/>
      <c r="X79" s="241"/>
      <c r="Y79" s="249"/>
      <c r="Z79" s="249"/>
      <c r="AA79" s="249"/>
      <c r="AB79" s="249"/>
      <c r="AC79" s="249"/>
      <c r="AD79" s="249"/>
      <c r="AE79" s="382"/>
      <c r="AF79" s="382"/>
      <c r="AG79" s="250"/>
      <c r="AH79" s="251"/>
      <c r="AI79" s="362"/>
      <c r="AJ79" s="362"/>
      <c r="AK79" s="362"/>
    </row>
    <row r="80" spans="1:37" ht="27.75" customHeight="1">
      <c r="A80" s="242">
        <f t="shared" si="2"/>
        <v>62</v>
      </c>
      <c r="B80" s="343" t="str">
        <f>IF(基本情報入力シート!C94="","",基本情報入力シート!C94)</f>
        <v/>
      </c>
      <c r="C80" s="355" t="str">
        <f>IF(基本情報入力シート!D94="","",基本情報入力シート!D94)</f>
        <v/>
      </c>
      <c r="D80" s="356" t="str">
        <f>IF(基本情報入力シート!E94="","",基本情報入力シート!E94)</f>
        <v/>
      </c>
      <c r="E80" s="344" t="str">
        <f>IF(基本情報入力シート!F94="","",基本情報入力シート!F94)</f>
        <v/>
      </c>
      <c r="F80" s="344" t="str">
        <f>IF(基本情報入力シート!G94="","",基本情報入力シート!G94)</f>
        <v/>
      </c>
      <c r="G80" s="344" t="str">
        <f>IF(基本情報入力シート!H94="","",基本情報入力シート!H94)</f>
        <v/>
      </c>
      <c r="H80" s="344" t="str">
        <f>IF(基本情報入力シート!I94="","",基本情報入力シート!I94)</f>
        <v/>
      </c>
      <c r="I80" s="344" t="str">
        <f>IF(基本情報入力シート!J94="","",基本情報入力シート!J94)</f>
        <v/>
      </c>
      <c r="J80" s="344" t="str">
        <f>IF(基本情報入力シート!K94="","",基本情報入力シート!K94)</f>
        <v/>
      </c>
      <c r="K80" s="345" t="str">
        <f>IF(基本情報入力シート!L94="","",基本情報入力シート!L94)</f>
        <v/>
      </c>
      <c r="L80" s="339" t="s">
        <v>278</v>
      </c>
      <c r="M80" s="346" t="str">
        <f>IF(基本情報入力シート!M94="","",基本情報入力シート!M94)</f>
        <v/>
      </c>
      <c r="N80" s="243" t="str">
        <f>IF(基本情報入力シート!R94="","",基本情報入力シート!R94)</f>
        <v/>
      </c>
      <c r="O80" s="243" t="str">
        <f>IF(基本情報入力シート!W94="","",基本情報入力シート!W94)</f>
        <v/>
      </c>
      <c r="P80" s="347" t="str">
        <f>IF(基本情報入力シート!X94="","",基本情報入力シート!X94)</f>
        <v/>
      </c>
      <c r="Q80" s="371" t="str">
        <f>IF(基本情報入力シート!Y94="","",基本情報入力シート!Y94)</f>
        <v/>
      </c>
      <c r="R80" s="237"/>
      <c r="S80" s="238"/>
      <c r="T80" s="239"/>
      <c r="U80" s="239"/>
      <c r="V80" s="239"/>
      <c r="W80" s="240"/>
      <c r="X80" s="241"/>
      <c r="Y80" s="249"/>
      <c r="Z80" s="249"/>
      <c r="AA80" s="249"/>
      <c r="AB80" s="249"/>
      <c r="AC80" s="249"/>
      <c r="AD80" s="249"/>
      <c r="AE80" s="382"/>
      <c r="AF80" s="382"/>
      <c r="AG80" s="250"/>
      <c r="AH80" s="251"/>
      <c r="AI80" s="362"/>
      <c r="AJ80" s="362"/>
      <c r="AK80" s="362"/>
    </row>
    <row r="81" spans="1:37" ht="27.75" customHeight="1">
      <c r="A81" s="242">
        <f t="shared" si="2"/>
        <v>63</v>
      </c>
      <c r="B81" s="343" t="str">
        <f>IF(基本情報入力シート!C95="","",基本情報入力シート!C95)</f>
        <v/>
      </c>
      <c r="C81" s="355" t="str">
        <f>IF(基本情報入力シート!D95="","",基本情報入力シート!D95)</f>
        <v/>
      </c>
      <c r="D81" s="356" t="str">
        <f>IF(基本情報入力シート!E95="","",基本情報入力シート!E95)</f>
        <v/>
      </c>
      <c r="E81" s="344" t="str">
        <f>IF(基本情報入力シート!F95="","",基本情報入力シート!F95)</f>
        <v/>
      </c>
      <c r="F81" s="344" t="str">
        <f>IF(基本情報入力シート!G95="","",基本情報入力シート!G95)</f>
        <v/>
      </c>
      <c r="G81" s="344" t="str">
        <f>IF(基本情報入力シート!H95="","",基本情報入力シート!H95)</f>
        <v/>
      </c>
      <c r="H81" s="344" t="str">
        <f>IF(基本情報入力シート!I95="","",基本情報入力シート!I95)</f>
        <v/>
      </c>
      <c r="I81" s="344" t="str">
        <f>IF(基本情報入力シート!J95="","",基本情報入力シート!J95)</f>
        <v/>
      </c>
      <c r="J81" s="344" t="str">
        <f>IF(基本情報入力シート!K95="","",基本情報入力シート!K95)</f>
        <v/>
      </c>
      <c r="K81" s="345" t="str">
        <f>IF(基本情報入力シート!L95="","",基本情報入力シート!L95)</f>
        <v/>
      </c>
      <c r="L81" s="339" t="s">
        <v>279</v>
      </c>
      <c r="M81" s="346" t="str">
        <f>IF(基本情報入力シート!M95="","",基本情報入力シート!M95)</f>
        <v/>
      </c>
      <c r="N81" s="243" t="str">
        <f>IF(基本情報入力シート!R95="","",基本情報入力シート!R95)</f>
        <v/>
      </c>
      <c r="O81" s="243" t="str">
        <f>IF(基本情報入力シート!W95="","",基本情報入力シート!W95)</f>
        <v/>
      </c>
      <c r="P81" s="347" t="str">
        <f>IF(基本情報入力シート!X95="","",基本情報入力シート!X95)</f>
        <v/>
      </c>
      <c r="Q81" s="371" t="str">
        <f>IF(基本情報入力シート!Y95="","",基本情報入力シート!Y95)</f>
        <v/>
      </c>
      <c r="R81" s="237"/>
      <c r="S81" s="238"/>
      <c r="T81" s="239"/>
      <c r="U81" s="239"/>
      <c r="V81" s="239"/>
      <c r="W81" s="240"/>
      <c r="X81" s="241"/>
      <c r="Y81" s="249"/>
      <c r="Z81" s="249"/>
      <c r="AA81" s="249"/>
      <c r="AB81" s="249"/>
      <c r="AC81" s="249"/>
      <c r="AD81" s="249"/>
      <c r="AE81" s="382"/>
      <c r="AF81" s="382"/>
      <c r="AG81" s="250"/>
      <c r="AH81" s="251"/>
      <c r="AI81" s="362"/>
      <c r="AJ81" s="362"/>
      <c r="AK81" s="362"/>
    </row>
    <row r="82" spans="1:37" ht="27.75" customHeight="1">
      <c r="A82" s="242">
        <f t="shared" si="2"/>
        <v>64</v>
      </c>
      <c r="B82" s="343" t="str">
        <f>IF(基本情報入力シート!C96="","",基本情報入力シート!C96)</f>
        <v/>
      </c>
      <c r="C82" s="355" t="str">
        <f>IF(基本情報入力シート!D96="","",基本情報入力シート!D96)</f>
        <v/>
      </c>
      <c r="D82" s="356" t="str">
        <f>IF(基本情報入力シート!E96="","",基本情報入力シート!E96)</f>
        <v/>
      </c>
      <c r="E82" s="344" t="str">
        <f>IF(基本情報入力シート!F96="","",基本情報入力シート!F96)</f>
        <v/>
      </c>
      <c r="F82" s="344" t="str">
        <f>IF(基本情報入力シート!G96="","",基本情報入力シート!G96)</f>
        <v/>
      </c>
      <c r="G82" s="344" t="str">
        <f>IF(基本情報入力シート!H96="","",基本情報入力シート!H96)</f>
        <v/>
      </c>
      <c r="H82" s="344" t="str">
        <f>IF(基本情報入力シート!I96="","",基本情報入力シート!I96)</f>
        <v/>
      </c>
      <c r="I82" s="344" t="str">
        <f>IF(基本情報入力シート!J96="","",基本情報入力シート!J96)</f>
        <v/>
      </c>
      <c r="J82" s="344" t="str">
        <f>IF(基本情報入力シート!K96="","",基本情報入力シート!K96)</f>
        <v/>
      </c>
      <c r="K82" s="345" t="str">
        <f>IF(基本情報入力シート!L96="","",基本情報入力シート!L96)</f>
        <v/>
      </c>
      <c r="L82" s="339" t="s">
        <v>280</v>
      </c>
      <c r="M82" s="346" t="str">
        <f>IF(基本情報入力シート!M96="","",基本情報入力シート!M96)</f>
        <v/>
      </c>
      <c r="N82" s="243" t="str">
        <f>IF(基本情報入力シート!R96="","",基本情報入力シート!R96)</f>
        <v/>
      </c>
      <c r="O82" s="243" t="str">
        <f>IF(基本情報入力シート!W96="","",基本情報入力シート!W96)</f>
        <v/>
      </c>
      <c r="P82" s="347" t="str">
        <f>IF(基本情報入力シート!X96="","",基本情報入力シート!X96)</f>
        <v/>
      </c>
      <c r="Q82" s="371" t="str">
        <f>IF(基本情報入力シート!Y96="","",基本情報入力シート!Y96)</f>
        <v/>
      </c>
      <c r="R82" s="237"/>
      <c r="S82" s="238"/>
      <c r="T82" s="239"/>
      <c r="U82" s="239"/>
      <c r="V82" s="239"/>
      <c r="W82" s="240"/>
      <c r="X82" s="241"/>
      <c r="Y82" s="249"/>
      <c r="Z82" s="249"/>
      <c r="AA82" s="249"/>
      <c r="AB82" s="249"/>
      <c r="AC82" s="249"/>
      <c r="AD82" s="249"/>
      <c r="AE82" s="382"/>
      <c r="AF82" s="382"/>
      <c r="AG82" s="250"/>
      <c r="AH82" s="251"/>
      <c r="AI82" s="362"/>
      <c r="AJ82" s="362"/>
      <c r="AK82" s="362"/>
    </row>
    <row r="83" spans="1:37" ht="27.75" customHeight="1">
      <c r="A83" s="242">
        <f t="shared" si="2"/>
        <v>65</v>
      </c>
      <c r="B83" s="343" t="str">
        <f>IF(基本情報入力シート!C97="","",基本情報入力シート!C97)</f>
        <v/>
      </c>
      <c r="C83" s="355" t="str">
        <f>IF(基本情報入力シート!D97="","",基本情報入力シート!D97)</f>
        <v/>
      </c>
      <c r="D83" s="356" t="str">
        <f>IF(基本情報入力シート!E97="","",基本情報入力シート!E97)</f>
        <v/>
      </c>
      <c r="E83" s="344" t="str">
        <f>IF(基本情報入力シート!F97="","",基本情報入力シート!F97)</f>
        <v/>
      </c>
      <c r="F83" s="344" t="str">
        <f>IF(基本情報入力シート!G97="","",基本情報入力シート!G97)</f>
        <v/>
      </c>
      <c r="G83" s="344" t="str">
        <f>IF(基本情報入力シート!H97="","",基本情報入力シート!H97)</f>
        <v/>
      </c>
      <c r="H83" s="344" t="str">
        <f>IF(基本情報入力シート!I97="","",基本情報入力シート!I97)</f>
        <v/>
      </c>
      <c r="I83" s="344" t="str">
        <f>IF(基本情報入力シート!J97="","",基本情報入力シート!J97)</f>
        <v/>
      </c>
      <c r="J83" s="344" t="str">
        <f>IF(基本情報入力シート!K97="","",基本情報入力シート!K97)</f>
        <v/>
      </c>
      <c r="K83" s="345" t="str">
        <f>IF(基本情報入力シート!L97="","",基本情報入力シート!L97)</f>
        <v/>
      </c>
      <c r="L83" s="339" t="s">
        <v>281</v>
      </c>
      <c r="M83" s="346" t="str">
        <f>IF(基本情報入力シート!M97="","",基本情報入力シート!M97)</f>
        <v/>
      </c>
      <c r="N83" s="243" t="str">
        <f>IF(基本情報入力シート!R97="","",基本情報入力シート!R97)</f>
        <v/>
      </c>
      <c r="O83" s="243" t="str">
        <f>IF(基本情報入力シート!W97="","",基本情報入力シート!W97)</f>
        <v/>
      </c>
      <c r="P83" s="347" t="str">
        <f>IF(基本情報入力シート!X97="","",基本情報入力シート!X97)</f>
        <v/>
      </c>
      <c r="Q83" s="371" t="str">
        <f>IF(基本情報入力シート!Y97="","",基本情報入力シート!Y97)</f>
        <v/>
      </c>
      <c r="R83" s="237"/>
      <c r="S83" s="238"/>
      <c r="T83" s="239"/>
      <c r="U83" s="239"/>
      <c r="V83" s="239"/>
      <c r="W83" s="240"/>
      <c r="X83" s="241"/>
      <c r="Y83" s="249"/>
      <c r="Z83" s="249"/>
      <c r="AA83" s="249"/>
      <c r="AB83" s="249"/>
      <c r="AC83" s="249"/>
      <c r="AD83" s="249"/>
      <c r="AE83" s="382"/>
      <c r="AF83" s="382"/>
      <c r="AG83" s="250"/>
      <c r="AH83" s="251"/>
      <c r="AI83" s="362"/>
      <c r="AJ83" s="362"/>
      <c r="AK83" s="362"/>
    </row>
    <row r="84" spans="1:37" ht="27.75" customHeight="1">
      <c r="A84" s="242">
        <f t="shared" si="2"/>
        <v>66</v>
      </c>
      <c r="B84" s="343" t="str">
        <f>IF(基本情報入力シート!C98="","",基本情報入力シート!C98)</f>
        <v/>
      </c>
      <c r="C84" s="355" t="str">
        <f>IF(基本情報入力シート!D98="","",基本情報入力シート!D98)</f>
        <v/>
      </c>
      <c r="D84" s="356" t="str">
        <f>IF(基本情報入力シート!E98="","",基本情報入力シート!E98)</f>
        <v/>
      </c>
      <c r="E84" s="344" t="str">
        <f>IF(基本情報入力シート!F98="","",基本情報入力シート!F98)</f>
        <v/>
      </c>
      <c r="F84" s="344" t="str">
        <f>IF(基本情報入力シート!G98="","",基本情報入力シート!G98)</f>
        <v/>
      </c>
      <c r="G84" s="344" t="str">
        <f>IF(基本情報入力シート!H98="","",基本情報入力シート!H98)</f>
        <v/>
      </c>
      <c r="H84" s="344" t="str">
        <f>IF(基本情報入力シート!I98="","",基本情報入力シート!I98)</f>
        <v/>
      </c>
      <c r="I84" s="344" t="str">
        <f>IF(基本情報入力シート!J98="","",基本情報入力シート!J98)</f>
        <v/>
      </c>
      <c r="J84" s="344" t="str">
        <f>IF(基本情報入力シート!K98="","",基本情報入力シート!K98)</f>
        <v/>
      </c>
      <c r="K84" s="345" t="str">
        <f>IF(基本情報入力シート!L98="","",基本情報入力シート!L98)</f>
        <v/>
      </c>
      <c r="L84" s="339" t="s">
        <v>282</v>
      </c>
      <c r="M84" s="346" t="str">
        <f>IF(基本情報入力シート!M98="","",基本情報入力シート!M98)</f>
        <v/>
      </c>
      <c r="N84" s="243" t="str">
        <f>IF(基本情報入力シート!R98="","",基本情報入力シート!R98)</f>
        <v/>
      </c>
      <c r="O84" s="243" t="str">
        <f>IF(基本情報入力シート!W98="","",基本情報入力シート!W98)</f>
        <v/>
      </c>
      <c r="P84" s="347" t="str">
        <f>IF(基本情報入力シート!X98="","",基本情報入力シート!X98)</f>
        <v/>
      </c>
      <c r="Q84" s="371" t="str">
        <f>IF(基本情報入力シート!Y98="","",基本情報入力シート!Y98)</f>
        <v/>
      </c>
      <c r="R84" s="237"/>
      <c r="S84" s="238"/>
      <c r="T84" s="239"/>
      <c r="U84" s="239"/>
      <c r="V84" s="239"/>
      <c r="W84" s="240"/>
      <c r="X84" s="241"/>
      <c r="Y84" s="249"/>
      <c r="Z84" s="249"/>
      <c r="AA84" s="249"/>
      <c r="AB84" s="249"/>
      <c r="AC84" s="249"/>
      <c r="AD84" s="249"/>
      <c r="AE84" s="382"/>
      <c r="AF84" s="382"/>
      <c r="AG84" s="250"/>
      <c r="AH84" s="251"/>
      <c r="AI84" s="362"/>
      <c r="AJ84" s="362"/>
      <c r="AK84" s="362"/>
    </row>
    <row r="85" spans="1:37" ht="27.75" customHeight="1">
      <c r="A85" s="242">
        <f t="shared" ref="A85:A118" si="3">A84+1</f>
        <v>67</v>
      </c>
      <c r="B85" s="343" t="str">
        <f>IF(基本情報入力シート!C99="","",基本情報入力シート!C99)</f>
        <v/>
      </c>
      <c r="C85" s="355" t="str">
        <f>IF(基本情報入力シート!D99="","",基本情報入力シート!D99)</f>
        <v/>
      </c>
      <c r="D85" s="356" t="str">
        <f>IF(基本情報入力シート!E99="","",基本情報入力シート!E99)</f>
        <v/>
      </c>
      <c r="E85" s="344" t="str">
        <f>IF(基本情報入力シート!F99="","",基本情報入力シート!F99)</f>
        <v/>
      </c>
      <c r="F85" s="344" t="str">
        <f>IF(基本情報入力シート!G99="","",基本情報入力シート!G99)</f>
        <v/>
      </c>
      <c r="G85" s="344" t="str">
        <f>IF(基本情報入力シート!H99="","",基本情報入力シート!H99)</f>
        <v/>
      </c>
      <c r="H85" s="344" t="str">
        <f>IF(基本情報入力シート!I99="","",基本情報入力シート!I99)</f>
        <v/>
      </c>
      <c r="I85" s="344" t="str">
        <f>IF(基本情報入力シート!J99="","",基本情報入力シート!J99)</f>
        <v/>
      </c>
      <c r="J85" s="344" t="str">
        <f>IF(基本情報入力シート!K99="","",基本情報入力シート!K99)</f>
        <v/>
      </c>
      <c r="K85" s="345" t="str">
        <f>IF(基本情報入力シート!L99="","",基本情報入力シート!L99)</f>
        <v/>
      </c>
      <c r="L85" s="339" t="s">
        <v>283</v>
      </c>
      <c r="M85" s="346" t="str">
        <f>IF(基本情報入力シート!M99="","",基本情報入力シート!M99)</f>
        <v/>
      </c>
      <c r="N85" s="243" t="str">
        <f>IF(基本情報入力シート!R99="","",基本情報入力シート!R99)</f>
        <v/>
      </c>
      <c r="O85" s="243" t="str">
        <f>IF(基本情報入力シート!W99="","",基本情報入力シート!W99)</f>
        <v/>
      </c>
      <c r="P85" s="347" t="str">
        <f>IF(基本情報入力シート!X99="","",基本情報入力シート!X99)</f>
        <v/>
      </c>
      <c r="Q85" s="371" t="str">
        <f>IF(基本情報入力シート!Y99="","",基本情報入力シート!Y99)</f>
        <v/>
      </c>
      <c r="R85" s="237"/>
      <c r="S85" s="238"/>
      <c r="T85" s="239"/>
      <c r="U85" s="239"/>
      <c r="V85" s="239"/>
      <c r="W85" s="240"/>
      <c r="X85" s="241"/>
      <c r="Y85" s="249"/>
      <c r="Z85" s="249"/>
      <c r="AA85" s="249"/>
      <c r="AB85" s="249"/>
      <c r="AC85" s="249"/>
      <c r="AD85" s="249"/>
      <c r="AE85" s="382"/>
      <c r="AF85" s="382"/>
      <c r="AG85" s="250"/>
      <c r="AH85" s="251"/>
      <c r="AI85" s="362"/>
      <c r="AJ85" s="362"/>
      <c r="AK85" s="362"/>
    </row>
    <row r="86" spans="1:37" ht="27.75" customHeight="1">
      <c r="A86" s="242">
        <f t="shared" si="3"/>
        <v>68</v>
      </c>
      <c r="B86" s="343" t="str">
        <f>IF(基本情報入力シート!C100="","",基本情報入力シート!C100)</f>
        <v/>
      </c>
      <c r="C86" s="355" t="str">
        <f>IF(基本情報入力シート!D100="","",基本情報入力シート!D100)</f>
        <v/>
      </c>
      <c r="D86" s="356" t="str">
        <f>IF(基本情報入力シート!E100="","",基本情報入力シート!E100)</f>
        <v/>
      </c>
      <c r="E86" s="344" t="str">
        <f>IF(基本情報入力シート!F100="","",基本情報入力シート!F100)</f>
        <v/>
      </c>
      <c r="F86" s="344" t="str">
        <f>IF(基本情報入力シート!G100="","",基本情報入力シート!G100)</f>
        <v/>
      </c>
      <c r="G86" s="344" t="str">
        <f>IF(基本情報入力シート!H100="","",基本情報入力シート!H100)</f>
        <v/>
      </c>
      <c r="H86" s="344" t="str">
        <f>IF(基本情報入力シート!I100="","",基本情報入力シート!I100)</f>
        <v/>
      </c>
      <c r="I86" s="344" t="str">
        <f>IF(基本情報入力シート!J100="","",基本情報入力シート!J100)</f>
        <v/>
      </c>
      <c r="J86" s="344" t="str">
        <f>IF(基本情報入力シート!K100="","",基本情報入力シート!K100)</f>
        <v/>
      </c>
      <c r="K86" s="345" t="str">
        <f>IF(基本情報入力シート!L100="","",基本情報入力シート!L100)</f>
        <v/>
      </c>
      <c r="L86" s="339" t="s">
        <v>284</v>
      </c>
      <c r="M86" s="346" t="str">
        <f>IF(基本情報入力シート!M100="","",基本情報入力シート!M100)</f>
        <v/>
      </c>
      <c r="N86" s="243" t="str">
        <f>IF(基本情報入力シート!R100="","",基本情報入力シート!R100)</f>
        <v/>
      </c>
      <c r="O86" s="243" t="str">
        <f>IF(基本情報入力シート!W100="","",基本情報入力シート!W100)</f>
        <v/>
      </c>
      <c r="P86" s="347" t="str">
        <f>IF(基本情報入力シート!X100="","",基本情報入力シート!X100)</f>
        <v/>
      </c>
      <c r="Q86" s="371" t="str">
        <f>IF(基本情報入力シート!Y100="","",基本情報入力シート!Y100)</f>
        <v/>
      </c>
      <c r="R86" s="237"/>
      <c r="S86" s="238"/>
      <c r="T86" s="239"/>
      <c r="U86" s="239"/>
      <c r="V86" s="239"/>
      <c r="W86" s="240"/>
      <c r="X86" s="241"/>
      <c r="Y86" s="249"/>
      <c r="Z86" s="249"/>
      <c r="AA86" s="249"/>
      <c r="AB86" s="249"/>
      <c r="AC86" s="249"/>
      <c r="AD86" s="249"/>
      <c r="AE86" s="382"/>
      <c r="AF86" s="382"/>
      <c r="AG86" s="250"/>
      <c r="AH86" s="251"/>
      <c r="AI86" s="362"/>
      <c r="AJ86" s="362"/>
      <c r="AK86" s="362"/>
    </row>
    <row r="87" spans="1:37" ht="27.75" customHeight="1">
      <c r="A87" s="242">
        <f t="shared" si="3"/>
        <v>69</v>
      </c>
      <c r="B87" s="343" t="str">
        <f>IF(基本情報入力シート!C101="","",基本情報入力シート!C101)</f>
        <v/>
      </c>
      <c r="C87" s="355" t="str">
        <f>IF(基本情報入力シート!D101="","",基本情報入力シート!D101)</f>
        <v/>
      </c>
      <c r="D87" s="356" t="str">
        <f>IF(基本情報入力シート!E101="","",基本情報入力シート!E101)</f>
        <v/>
      </c>
      <c r="E87" s="344" t="str">
        <f>IF(基本情報入力シート!F101="","",基本情報入力シート!F101)</f>
        <v/>
      </c>
      <c r="F87" s="344" t="str">
        <f>IF(基本情報入力シート!G101="","",基本情報入力シート!G101)</f>
        <v/>
      </c>
      <c r="G87" s="344" t="str">
        <f>IF(基本情報入力シート!H101="","",基本情報入力シート!H101)</f>
        <v/>
      </c>
      <c r="H87" s="344" t="str">
        <f>IF(基本情報入力シート!I101="","",基本情報入力シート!I101)</f>
        <v/>
      </c>
      <c r="I87" s="344" t="str">
        <f>IF(基本情報入力シート!J101="","",基本情報入力シート!J101)</f>
        <v/>
      </c>
      <c r="J87" s="344" t="str">
        <f>IF(基本情報入力シート!K101="","",基本情報入力シート!K101)</f>
        <v/>
      </c>
      <c r="K87" s="345" t="str">
        <f>IF(基本情報入力シート!L101="","",基本情報入力シート!L101)</f>
        <v/>
      </c>
      <c r="L87" s="339" t="s">
        <v>285</v>
      </c>
      <c r="M87" s="346" t="str">
        <f>IF(基本情報入力シート!M101="","",基本情報入力シート!M101)</f>
        <v/>
      </c>
      <c r="N87" s="243" t="str">
        <f>IF(基本情報入力シート!R101="","",基本情報入力シート!R101)</f>
        <v/>
      </c>
      <c r="O87" s="243" t="str">
        <f>IF(基本情報入力シート!W101="","",基本情報入力シート!W101)</f>
        <v/>
      </c>
      <c r="P87" s="347" t="str">
        <f>IF(基本情報入力シート!X101="","",基本情報入力シート!X101)</f>
        <v/>
      </c>
      <c r="Q87" s="371" t="str">
        <f>IF(基本情報入力シート!Y101="","",基本情報入力シート!Y101)</f>
        <v/>
      </c>
      <c r="R87" s="237"/>
      <c r="S87" s="238"/>
      <c r="T87" s="239"/>
      <c r="U87" s="239"/>
      <c r="V87" s="239"/>
      <c r="W87" s="240"/>
      <c r="X87" s="241"/>
      <c r="Y87" s="249"/>
      <c r="Z87" s="249"/>
      <c r="AA87" s="249"/>
      <c r="AB87" s="249"/>
      <c r="AC87" s="249"/>
      <c r="AD87" s="249"/>
      <c r="AE87" s="382"/>
      <c r="AF87" s="382"/>
      <c r="AG87" s="250"/>
      <c r="AH87" s="251"/>
      <c r="AI87" s="362"/>
      <c r="AJ87" s="362"/>
      <c r="AK87" s="362"/>
    </row>
    <row r="88" spans="1:37" ht="27.75" customHeight="1">
      <c r="A88" s="242">
        <f t="shared" si="3"/>
        <v>70</v>
      </c>
      <c r="B88" s="343" t="str">
        <f>IF(基本情報入力シート!C102="","",基本情報入力シート!C102)</f>
        <v/>
      </c>
      <c r="C88" s="355" t="str">
        <f>IF(基本情報入力シート!D102="","",基本情報入力シート!D102)</f>
        <v/>
      </c>
      <c r="D88" s="356" t="str">
        <f>IF(基本情報入力シート!E102="","",基本情報入力シート!E102)</f>
        <v/>
      </c>
      <c r="E88" s="344" t="str">
        <f>IF(基本情報入力シート!F102="","",基本情報入力シート!F102)</f>
        <v/>
      </c>
      <c r="F88" s="344" t="str">
        <f>IF(基本情報入力シート!G102="","",基本情報入力シート!G102)</f>
        <v/>
      </c>
      <c r="G88" s="344" t="str">
        <f>IF(基本情報入力シート!H102="","",基本情報入力シート!H102)</f>
        <v/>
      </c>
      <c r="H88" s="344" t="str">
        <f>IF(基本情報入力シート!I102="","",基本情報入力シート!I102)</f>
        <v/>
      </c>
      <c r="I88" s="344" t="str">
        <f>IF(基本情報入力シート!J102="","",基本情報入力シート!J102)</f>
        <v/>
      </c>
      <c r="J88" s="344" t="str">
        <f>IF(基本情報入力シート!K102="","",基本情報入力シート!K102)</f>
        <v/>
      </c>
      <c r="K88" s="345" t="str">
        <f>IF(基本情報入力シート!L102="","",基本情報入力シート!L102)</f>
        <v/>
      </c>
      <c r="L88" s="339" t="s">
        <v>286</v>
      </c>
      <c r="M88" s="346" t="str">
        <f>IF(基本情報入力シート!M102="","",基本情報入力シート!M102)</f>
        <v/>
      </c>
      <c r="N88" s="243" t="str">
        <f>IF(基本情報入力シート!R102="","",基本情報入力シート!R102)</f>
        <v/>
      </c>
      <c r="O88" s="243" t="str">
        <f>IF(基本情報入力シート!W102="","",基本情報入力シート!W102)</f>
        <v/>
      </c>
      <c r="P88" s="347" t="str">
        <f>IF(基本情報入力シート!X102="","",基本情報入力シート!X102)</f>
        <v/>
      </c>
      <c r="Q88" s="371" t="str">
        <f>IF(基本情報入力シート!Y102="","",基本情報入力シート!Y102)</f>
        <v/>
      </c>
      <c r="R88" s="237"/>
      <c r="S88" s="238"/>
      <c r="T88" s="239"/>
      <c r="U88" s="239"/>
      <c r="V88" s="239"/>
      <c r="W88" s="240"/>
      <c r="X88" s="241"/>
      <c r="Y88" s="249"/>
      <c r="Z88" s="249"/>
      <c r="AA88" s="249"/>
      <c r="AB88" s="249"/>
      <c r="AC88" s="249"/>
      <c r="AD88" s="249"/>
      <c r="AE88" s="382"/>
      <c r="AF88" s="382"/>
      <c r="AG88" s="250"/>
      <c r="AH88" s="251"/>
      <c r="AI88" s="362"/>
      <c r="AJ88" s="362"/>
      <c r="AK88" s="362"/>
    </row>
    <row r="89" spans="1:37" ht="27.75" customHeight="1">
      <c r="A89" s="242">
        <f t="shared" si="3"/>
        <v>71</v>
      </c>
      <c r="B89" s="343" t="str">
        <f>IF(基本情報入力シート!C103="","",基本情報入力シート!C103)</f>
        <v/>
      </c>
      <c r="C89" s="355" t="str">
        <f>IF(基本情報入力シート!D103="","",基本情報入力シート!D103)</f>
        <v/>
      </c>
      <c r="D89" s="356" t="str">
        <f>IF(基本情報入力シート!E103="","",基本情報入力シート!E103)</f>
        <v/>
      </c>
      <c r="E89" s="344" t="str">
        <f>IF(基本情報入力シート!F103="","",基本情報入力シート!F103)</f>
        <v/>
      </c>
      <c r="F89" s="344" t="str">
        <f>IF(基本情報入力シート!G103="","",基本情報入力シート!G103)</f>
        <v/>
      </c>
      <c r="G89" s="344" t="str">
        <f>IF(基本情報入力シート!H103="","",基本情報入力シート!H103)</f>
        <v/>
      </c>
      <c r="H89" s="344" t="str">
        <f>IF(基本情報入力シート!I103="","",基本情報入力シート!I103)</f>
        <v/>
      </c>
      <c r="I89" s="344" t="str">
        <f>IF(基本情報入力シート!J103="","",基本情報入力シート!J103)</f>
        <v/>
      </c>
      <c r="J89" s="344" t="str">
        <f>IF(基本情報入力シート!K103="","",基本情報入力シート!K103)</f>
        <v/>
      </c>
      <c r="K89" s="345" t="str">
        <f>IF(基本情報入力シート!L103="","",基本情報入力シート!L103)</f>
        <v/>
      </c>
      <c r="L89" s="339" t="s">
        <v>287</v>
      </c>
      <c r="M89" s="346" t="str">
        <f>IF(基本情報入力シート!M103="","",基本情報入力シート!M103)</f>
        <v/>
      </c>
      <c r="N89" s="243" t="str">
        <f>IF(基本情報入力シート!R103="","",基本情報入力シート!R103)</f>
        <v/>
      </c>
      <c r="O89" s="243" t="str">
        <f>IF(基本情報入力シート!W103="","",基本情報入力シート!W103)</f>
        <v/>
      </c>
      <c r="P89" s="347" t="str">
        <f>IF(基本情報入力シート!X103="","",基本情報入力シート!X103)</f>
        <v/>
      </c>
      <c r="Q89" s="371" t="str">
        <f>IF(基本情報入力シート!Y103="","",基本情報入力シート!Y103)</f>
        <v/>
      </c>
      <c r="R89" s="237"/>
      <c r="S89" s="238"/>
      <c r="T89" s="239"/>
      <c r="U89" s="239"/>
      <c r="V89" s="239"/>
      <c r="W89" s="240"/>
      <c r="X89" s="241"/>
      <c r="Y89" s="249"/>
      <c r="Z89" s="249"/>
      <c r="AA89" s="249"/>
      <c r="AB89" s="249"/>
      <c r="AC89" s="249"/>
      <c r="AD89" s="249"/>
      <c r="AE89" s="382"/>
      <c r="AF89" s="382"/>
      <c r="AG89" s="250"/>
      <c r="AH89" s="251"/>
      <c r="AI89" s="362"/>
      <c r="AJ89" s="362"/>
      <c r="AK89" s="362"/>
    </row>
    <row r="90" spans="1:37" ht="27.75" customHeight="1">
      <c r="A90" s="242">
        <f t="shared" si="3"/>
        <v>72</v>
      </c>
      <c r="B90" s="343" t="str">
        <f>IF(基本情報入力シート!C104="","",基本情報入力シート!C104)</f>
        <v/>
      </c>
      <c r="C90" s="355" t="str">
        <f>IF(基本情報入力シート!D104="","",基本情報入力シート!D104)</f>
        <v/>
      </c>
      <c r="D90" s="356" t="str">
        <f>IF(基本情報入力シート!E104="","",基本情報入力シート!E104)</f>
        <v/>
      </c>
      <c r="E90" s="344" t="str">
        <f>IF(基本情報入力シート!F104="","",基本情報入力シート!F104)</f>
        <v/>
      </c>
      <c r="F90" s="344" t="str">
        <f>IF(基本情報入力シート!G104="","",基本情報入力シート!G104)</f>
        <v/>
      </c>
      <c r="G90" s="344" t="str">
        <f>IF(基本情報入力シート!H104="","",基本情報入力シート!H104)</f>
        <v/>
      </c>
      <c r="H90" s="344" t="str">
        <f>IF(基本情報入力シート!I104="","",基本情報入力シート!I104)</f>
        <v/>
      </c>
      <c r="I90" s="344" t="str">
        <f>IF(基本情報入力シート!J104="","",基本情報入力シート!J104)</f>
        <v/>
      </c>
      <c r="J90" s="344" t="str">
        <f>IF(基本情報入力シート!K104="","",基本情報入力シート!K104)</f>
        <v/>
      </c>
      <c r="K90" s="345" t="str">
        <f>IF(基本情報入力シート!L104="","",基本情報入力シート!L104)</f>
        <v/>
      </c>
      <c r="L90" s="339" t="s">
        <v>288</v>
      </c>
      <c r="M90" s="346" t="str">
        <f>IF(基本情報入力シート!M104="","",基本情報入力シート!M104)</f>
        <v/>
      </c>
      <c r="N90" s="243" t="str">
        <f>IF(基本情報入力シート!R104="","",基本情報入力シート!R104)</f>
        <v/>
      </c>
      <c r="O90" s="243" t="str">
        <f>IF(基本情報入力シート!W104="","",基本情報入力シート!W104)</f>
        <v/>
      </c>
      <c r="P90" s="347" t="str">
        <f>IF(基本情報入力シート!X104="","",基本情報入力シート!X104)</f>
        <v/>
      </c>
      <c r="Q90" s="371" t="str">
        <f>IF(基本情報入力シート!Y104="","",基本情報入力シート!Y104)</f>
        <v/>
      </c>
      <c r="R90" s="237"/>
      <c r="S90" s="238"/>
      <c r="T90" s="239"/>
      <c r="U90" s="239"/>
      <c r="V90" s="239"/>
      <c r="W90" s="240"/>
      <c r="X90" s="241"/>
      <c r="Y90" s="249"/>
      <c r="Z90" s="249"/>
      <c r="AA90" s="249"/>
      <c r="AB90" s="249"/>
      <c r="AC90" s="249"/>
      <c r="AD90" s="249"/>
      <c r="AE90" s="382"/>
      <c r="AF90" s="382"/>
      <c r="AG90" s="250"/>
      <c r="AH90" s="251"/>
      <c r="AI90" s="362"/>
      <c r="AJ90" s="362"/>
      <c r="AK90" s="362"/>
    </row>
    <row r="91" spans="1:37" ht="27.75" customHeight="1">
      <c r="A91" s="242">
        <f t="shared" si="3"/>
        <v>73</v>
      </c>
      <c r="B91" s="343" t="str">
        <f>IF(基本情報入力シート!C105="","",基本情報入力シート!C105)</f>
        <v/>
      </c>
      <c r="C91" s="355" t="str">
        <f>IF(基本情報入力シート!D105="","",基本情報入力シート!D105)</f>
        <v/>
      </c>
      <c r="D91" s="356" t="str">
        <f>IF(基本情報入力シート!E105="","",基本情報入力シート!E105)</f>
        <v/>
      </c>
      <c r="E91" s="344" t="str">
        <f>IF(基本情報入力シート!F105="","",基本情報入力シート!F105)</f>
        <v/>
      </c>
      <c r="F91" s="344" t="str">
        <f>IF(基本情報入力シート!G105="","",基本情報入力シート!G105)</f>
        <v/>
      </c>
      <c r="G91" s="344" t="str">
        <f>IF(基本情報入力シート!H105="","",基本情報入力シート!H105)</f>
        <v/>
      </c>
      <c r="H91" s="344" t="str">
        <f>IF(基本情報入力シート!I105="","",基本情報入力シート!I105)</f>
        <v/>
      </c>
      <c r="I91" s="344" t="str">
        <f>IF(基本情報入力シート!J105="","",基本情報入力シート!J105)</f>
        <v/>
      </c>
      <c r="J91" s="344" t="str">
        <f>IF(基本情報入力シート!K105="","",基本情報入力シート!K105)</f>
        <v/>
      </c>
      <c r="K91" s="345" t="str">
        <f>IF(基本情報入力シート!L105="","",基本情報入力シート!L105)</f>
        <v/>
      </c>
      <c r="L91" s="339" t="s">
        <v>289</v>
      </c>
      <c r="M91" s="346" t="str">
        <f>IF(基本情報入力シート!M105="","",基本情報入力シート!M105)</f>
        <v/>
      </c>
      <c r="N91" s="243" t="str">
        <f>IF(基本情報入力シート!R105="","",基本情報入力シート!R105)</f>
        <v/>
      </c>
      <c r="O91" s="243" t="str">
        <f>IF(基本情報入力シート!W105="","",基本情報入力シート!W105)</f>
        <v/>
      </c>
      <c r="P91" s="347" t="str">
        <f>IF(基本情報入力シート!X105="","",基本情報入力シート!X105)</f>
        <v/>
      </c>
      <c r="Q91" s="371" t="str">
        <f>IF(基本情報入力シート!Y105="","",基本情報入力シート!Y105)</f>
        <v/>
      </c>
      <c r="R91" s="237"/>
      <c r="S91" s="238"/>
      <c r="T91" s="239"/>
      <c r="U91" s="239"/>
      <c r="V91" s="239"/>
      <c r="W91" s="240"/>
      <c r="X91" s="241"/>
      <c r="Y91" s="249"/>
      <c r="Z91" s="249"/>
      <c r="AA91" s="249"/>
      <c r="AB91" s="249"/>
      <c r="AC91" s="249"/>
      <c r="AD91" s="249"/>
      <c r="AE91" s="382"/>
      <c r="AF91" s="382"/>
      <c r="AG91" s="250"/>
      <c r="AH91" s="251"/>
      <c r="AI91" s="362"/>
      <c r="AJ91" s="362"/>
      <c r="AK91" s="362"/>
    </row>
    <row r="92" spans="1:37" ht="27.75" customHeight="1">
      <c r="A92" s="242">
        <f t="shared" si="3"/>
        <v>74</v>
      </c>
      <c r="B92" s="343" t="str">
        <f>IF(基本情報入力シート!C106="","",基本情報入力シート!C106)</f>
        <v/>
      </c>
      <c r="C92" s="355" t="str">
        <f>IF(基本情報入力シート!D106="","",基本情報入力シート!D106)</f>
        <v/>
      </c>
      <c r="D92" s="356" t="str">
        <f>IF(基本情報入力シート!E106="","",基本情報入力シート!E106)</f>
        <v/>
      </c>
      <c r="E92" s="344" t="str">
        <f>IF(基本情報入力シート!F106="","",基本情報入力シート!F106)</f>
        <v/>
      </c>
      <c r="F92" s="344" t="str">
        <f>IF(基本情報入力シート!G106="","",基本情報入力シート!G106)</f>
        <v/>
      </c>
      <c r="G92" s="344" t="str">
        <f>IF(基本情報入力シート!H106="","",基本情報入力シート!H106)</f>
        <v/>
      </c>
      <c r="H92" s="344" t="str">
        <f>IF(基本情報入力シート!I106="","",基本情報入力シート!I106)</f>
        <v/>
      </c>
      <c r="I92" s="344" t="str">
        <f>IF(基本情報入力シート!J106="","",基本情報入力シート!J106)</f>
        <v/>
      </c>
      <c r="J92" s="344" t="str">
        <f>IF(基本情報入力シート!K106="","",基本情報入力シート!K106)</f>
        <v/>
      </c>
      <c r="K92" s="345" t="str">
        <f>IF(基本情報入力シート!L106="","",基本情報入力シート!L106)</f>
        <v/>
      </c>
      <c r="L92" s="339" t="s">
        <v>290</v>
      </c>
      <c r="M92" s="346" t="str">
        <f>IF(基本情報入力シート!M106="","",基本情報入力シート!M106)</f>
        <v/>
      </c>
      <c r="N92" s="243" t="str">
        <f>IF(基本情報入力シート!R106="","",基本情報入力シート!R106)</f>
        <v/>
      </c>
      <c r="O92" s="243" t="str">
        <f>IF(基本情報入力シート!W106="","",基本情報入力シート!W106)</f>
        <v/>
      </c>
      <c r="P92" s="347" t="str">
        <f>IF(基本情報入力シート!X106="","",基本情報入力シート!X106)</f>
        <v/>
      </c>
      <c r="Q92" s="371" t="str">
        <f>IF(基本情報入力シート!Y106="","",基本情報入力シート!Y106)</f>
        <v/>
      </c>
      <c r="R92" s="237"/>
      <c r="S92" s="238"/>
      <c r="T92" s="239"/>
      <c r="U92" s="239"/>
      <c r="V92" s="239"/>
      <c r="W92" s="240"/>
      <c r="X92" s="241"/>
      <c r="Y92" s="249"/>
      <c r="Z92" s="249"/>
      <c r="AA92" s="249"/>
      <c r="AB92" s="249"/>
      <c r="AC92" s="249"/>
      <c r="AD92" s="249"/>
      <c r="AE92" s="382"/>
      <c r="AF92" s="382"/>
      <c r="AG92" s="250"/>
      <c r="AH92" s="251"/>
      <c r="AI92" s="362"/>
      <c r="AJ92" s="362"/>
      <c r="AK92" s="362"/>
    </row>
    <row r="93" spans="1:37" ht="27.75" customHeight="1">
      <c r="A93" s="242">
        <f t="shared" si="3"/>
        <v>75</v>
      </c>
      <c r="B93" s="343" t="str">
        <f>IF(基本情報入力シート!C107="","",基本情報入力シート!C107)</f>
        <v/>
      </c>
      <c r="C93" s="355" t="str">
        <f>IF(基本情報入力シート!D107="","",基本情報入力シート!D107)</f>
        <v/>
      </c>
      <c r="D93" s="356" t="str">
        <f>IF(基本情報入力シート!E107="","",基本情報入力シート!E107)</f>
        <v/>
      </c>
      <c r="E93" s="344" t="str">
        <f>IF(基本情報入力シート!F107="","",基本情報入力シート!F107)</f>
        <v/>
      </c>
      <c r="F93" s="344" t="str">
        <f>IF(基本情報入力シート!G107="","",基本情報入力シート!G107)</f>
        <v/>
      </c>
      <c r="G93" s="344" t="str">
        <f>IF(基本情報入力シート!H107="","",基本情報入力シート!H107)</f>
        <v/>
      </c>
      <c r="H93" s="344" t="str">
        <f>IF(基本情報入力シート!I107="","",基本情報入力シート!I107)</f>
        <v/>
      </c>
      <c r="I93" s="344" t="str">
        <f>IF(基本情報入力シート!J107="","",基本情報入力シート!J107)</f>
        <v/>
      </c>
      <c r="J93" s="344" t="str">
        <f>IF(基本情報入力シート!K107="","",基本情報入力シート!K107)</f>
        <v/>
      </c>
      <c r="K93" s="345" t="str">
        <f>IF(基本情報入力シート!L107="","",基本情報入力シート!L107)</f>
        <v/>
      </c>
      <c r="L93" s="339" t="s">
        <v>291</v>
      </c>
      <c r="M93" s="346" t="str">
        <f>IF(基本情報入力シート!M107="","",基本情報入力シート!M107)</f>
        <v/>
      </c>
      <c r="N93" s="243" t="str">
        <f>IF(基本情報入力シート!R107="","",基本情報入力シート!R107)</f>
        <v/>
      </c>
      <c r="O93" s="243" t="str">
        <f>IF(基本情報入力シート!W107="","",基本情報入力シート!W107)</f>
        <v/>
      </c>
      <c r="P93" s="347" t="str">
        <f>IF(基本情報入力シート!X107="","",基本情報入力シート!X107)</f>
        <v/>
      </c>
      <c r="Q93" s="371" t="str">
        <f>IF(基本情報入力シート!Y107="","",基本情報入力シート!Y107)</f>
        <v/>
      </c>
      <c r="R93" s="237"/>
      <c r="S93" s="238"/>
      <c r="T93" s="239"/>
      <c r="U93" s="239"/>
      <c r="V93" s="239"/>
      <c r="W93" s="240"/>
      <c r="X93" s="241"/>
      <c r="Y93" s="249"/>
      <c r="Z93" s="249"/>
      <c r="AA93" s="249"/>
      <c r="AB93" s="249"/>
      <c r="AC93" s="249"/>
      <c r="AD93" s="249"/>
      <c r="AE93" s="382"/>
      <c r="AF93" s="382"/>
      <c r="AG93" s="250"/>
      <c r="AH93" s="251"/>
      <c r="AI93" s="362"/>
      <c r="AJ93" s="362"/>
      <c r="AK93" s="362"/>
    </row>
    <row r="94" spans="1:37" ht="27.75" customHeight="1">
      <c r="A94" s="242">
        <f t="shared" si="3"/>
        <v>76</v>
      </c>
      <c r="B94" s="343" t="str">
        <f>IF(基本情報入力シート!C108="","",基本情報入力シート!C108)</f>
        <v/>
      </c>
      <c r="C94" s="355" t="str">
        <f>IF(基本情報入力シート!D108="","",基本情報入力シート!D108)</f>
        <v/>
      </c>
      <c r="D94" s="356" t="str">
        <f>IF(基本情報入力シート!E108="","",基本情報入力シート!E108)</f>
        <v/>
      </c>
      <c r="E94" s="344" t="str">
        <f>IF(基本情報入力シート!F108="","",基本情報入力シート!F108)</f>
        <v/>
      </c>
      <c r="F94" s="344" t="str">
        <f>IF(基本情報入力シート!G108="","",基本情報入力シート!G108)</f>
        <v/>
      </c>
      <c r="G94" s="344" t="str">
        <f>IF(基本情報入力シート!H108="","",基本情報入力シート!H108)</f>
        <v/>
      </c>
      <c r="H94" s="344" t="str">
        <f>IF(基本情報入力シート!I108="","",基本情報入力シート!I108)</f>
        <v/>
      </c>
      <c r="I94" s="344" t="str">
        <f>IF(基本情報入力シート!J108="","",基本情報入力シート!J108)</f>
        <v/>
      </c>
      <c r="J94" s="344" t="str">
        <f>IF(基本情報入力シート!K108="","",基本情報入力シート!K108)</f>
        <v/>
      </c>
      <c r="K94" s="345" t="str">
        <f>IF(基本情報入力シート!L108="","",基本情報入力シート!L108)</f>
        <v/>
      </c>
      <c r="L94" s="339" t="s">
        <v>292</v>
      </c>
      <c r="M94" s="346" t="str">
        <f>IF(基本情報入力シート!M108="","",基本情報入力シート!M108)</f>
        <v/>
      </c>
      <c r="N94" s="243" t="str">
        <f>IF(基本情報入力シート!R108="","",基本情報入力シート!R108)</f>
        <v/>
      </c>
      <c r="O94" s="243" t="str">
        <f>IF(基本情報入力シート!W108="","",基本情報入力シート!W108)</f>
        <v/>
      </c>
      <c r="P94" s="347" t="str">
        <f>IF(基本情報入力シート!X108="","",基本情報入力シート!X108)</f>
        <v/>
      </c>
      <c r="Q94" s="371" t="str">
        <f>IF(基本情報入力シート!Y108="","",基本情報入力シート!Y108)</f>
        <v/>
      </c>
      <c r="R94" s="237"/>
      <c r="S94" s="238"/>
      <c r="T94" s="239"/>
      <c r="U94" s="239"/>
      <c r="V94" s="239"/>
      <c r="W94" s="240"/>
      <c r="X94" s="241"/>
      <c r="Y94" s="249"/>
      <c r="Z94" s="249"/>
      <c r="AA94" s="249"/>
      <c r="AB94" s="249"/>
      <c r="AC94" s="249"/>
      <c r="AD94" s="249"/>
      <c r="AE94" s="382"/>
      <c r="AF94" s="382"/>
      <c r="AG94" s="250"/>
      <c r="AH94" s="251"/>
      <c r="AI94" s="362"/>
      <c r="AJ94" s="362"/>
      <c r="AK94" s="362"/>
    </row>
    <row r="95" spans="1:37" ht="27.75" customHeight="1">
      <c r="A95" s="242">
        <f t="shared" si="3"/>
        <v>77</v>
      </c>
      <c r="B95" s="343" t="str">
        <f>IF(基本情報入力シート!C109="","",基本情報入力シート!C109)</f>
        <v/>
      </c>
      <c r="C95" s="355" t="str">
        <f>IF(基本情報入力シート!D109="","",基本情報入力シート!D109)</f>
        <v/>
      </c>
      <c r="D95" s="356" t="str">
        <f>IF(基本情報入力シート!E109="","",基本情報入力シート!E109)</f>
        <v/>
      </c>
      <c r="E95" s="344" t="str">
        <f>IF(基本情報入力シート!F109="","",基本情報入力シート!F109)</f>
        <v/>
      </c>
      <c r="F95" s="344" t="str">
        <f>IF(基本情報入力シート!G109="","",基本情報入力シート!G109)</f>
        <v/>
      </c>
      <c r="G95" s="344" t="str">
        <f>IF(基本情報入力シート!H109="","",基本情報入力シート!H109)</f>
        <v/>
      </c>
      <c r="H95" s="344" t="str">
        <f>IF(基本情報入力シート!I109="","",基本情報入力シート!I109)</f>
        <v/>
      </c>
      <c r="I95" s="344" t="str">
        <f>IF(基本情報入力シート!J109="","",基本情報入力シート!J109)</f>
        <v/>
      </c>
      <c r="J95" s="344" t="str">
        <f>IF(基本情報入力シート!K109="","",基本情報入力シート!K109)</f>
        <v/>
      </c>
      <c r="K95" s="345" t="str">
        <f>IF(基本情報入力シート!L109="","",基本情報入力シート!L109)</f>
        <v/>
      </c>
      <c r="L95" s="339" t="s">
        <v>293</v>
      </c>
      <c r="M95" s="346" t="str">
        <f>IF(基本情報入力シート!M109="","",基本情報入力シート!M109)</f>
        <v/>
      </c>
      <c r="N95" s="243" t="str">
        <f>IF(基本情報入力シート!R109="","",基本情報入力シート!R109)</f>
        <v/>
      </c>
      <c r="O95" s="243" t="str">
        <f>IF(基本情報入力シート!W109="","",基本情報入力シート!W109)</f>
        <v/>
      </c>
      <c r="P95" s="347" t="str">
        <f>IF(基本情報入力シート!X109="","",基本情報入力シート!X109)</f>
        <v/>
      </c>
      <c r="Q95" s="371" t="str">
        <f>IF(基本情報入力シート!Y109="","",基本情報入力シート!Y109)</f>
        <v/>
      </c>
      <c r="R95" s="237"/>
      <c r="S95" s="238"/>
      <c r="T95" s="239"/>
      <c r="U95" s="239"/>
      <c r="V95" s="239"/>
      <c r="W95" s="240"/>
      <c r="X95" s="241"/>
      <c r="Y95" s="249"/>
      <c r="Z95" s="249"/>
      <c r="AA95" s="249"/>
      <c r="AB95" s="249"/>
      <c r="AC95" s="249"/>
      <c r="AD95" s="249"/>
      <c r="AE95" s="382"/>
      <c r="AF95" s="382"/>
      <c r="AG95" s="250"/>
      <c r="AH95" s="251"/>
      <c r="AI95" s="362"/>
      <c r="AJ95" s="362"/>
      <c r="AK95" s="362"/>
    </row>
    <row r="96" spans="1:37" ht="27.75" customHeight="1">
      <c r="A96" s="242">
        <f t="shared" si="3"/>
        <v>78</v>
      </c>
      <c r="B96" s="343" t="str">
        <f>IF(基本情報入力シート!C110="","",基本情報入力シート!C110)</f>
        <v/>
      </c>
      <c r="C96" s="355" t="str">
        <f>IF(基本情報入力シート!D110="","",基本情報入力シート!D110)</f>
        <v/>
      </c>
      <c r="D96" s="356" t="str">
        <f>IF(基本情報入力シート!E110="","",基本情報入力シート!E110)</f>
        <v/>
      </c>
      <c r="E96" s="344" t="str">
        <f>IF(基本情報入力シート!F110="","",基本情報入力シート!F110)</f>
        <v/>
      </c>
      <c r="F96" s="344" t="str">
        <f>IF(基本情報入力シート!G110="","",基本情報入力シート!G110)</f>
        <v/>
      </c>
      <c r="G96" s="344" t="str">
        <f>IF(基本情報入力シート!H110="","",基本情報入力シート!H110)</f>
        <v/>
      </c>
      <c r="H96" s="344" t="str">
        <f>IF(基本情報入力シート!I110="","",基本情報入力シート!I110)</f>
        <v/>
      </c>
      <c r="I96" s="344" t="str">
        <f>IF(基本情報入力シート!J110="","",基本情報入力シート!J110)</f>
        <v/>
      </c>
      <c r="J96" s="344" t="str">
        <f>IF(基本情報入力シート!K110="","",基本情報入力シート!K110)</f>
        <v/>
      </c>
      <c r="K96" s="345" t="str">
        <f>IF(基本情報入力シート!L110="","",基本情報入力シート!L110)</f>
        <v/>
      </c>
      <c r="L96" s="339" t="s">
        <v>294</v>
      </c>
      <c r="M96" s="346" t="str">
        <f>IF(基本情報入力シート!M110="","",基本情報入力シート!M110)</f>
        <v/>
      </c>
      <c r="N96" s="243" t="str">
        <f>IF(基本情報入力シート!R110="","",基本情報入力シート!R110)</f>
        <v/>
      </c>
      <c r="O96" s="243" t="str">
        <f>IF(基本情報入力シート!W110="","",基本情報入力シート!W110)</f>
        <v/>
      </c>
      <c r="P96" s="347" t="str">
        <f>IF(基本情報入力シート!X110="","",基本情報入力シート!X110)</f>
        <v/>
      </c>
      <c r="Q96" s="371" t="str">
        <f>IF(基本情報入力シート!Y110="","",基本情報入力シート!Y110)</f>
        <v/>
      </c>
      <c r="R96" s="237"/>
      <c r="S96" s="238"/>
      <c r="T96" s="239"/>
      <c r="U96" s="239"/>
      <c r="V96" s="239"/>
      <c r="W96" s="240"/>
      <c r="X96" s="241"/>
      <c r="Y96" s="249"/>
      <c r="Z96" s="249"/>
      <c r="AA96" s="249"/>
      <c r="AB96" s="249"/>
      <c r="AC96" s="249"/>
      <c r="AD96" s="249"/>
      <c r="AE96" s="382"/>
      <c r="AF96" s="382"/>
      <c r="AG96" s="250"/>
      <c r="AH96" s="251"/>
      <c r="AI96" s="362"/>
      <c r="AJ96" s="362"/>
      <c r="AK96" s="362"/>
    </row>
    <row r="97" spans="1:37" ht="27.75" customHeight="1">
      <c r="A97" s="242">
        <f t="shared" si="3"/>
        <v>79</v>
      </c>
      <c r="B97" s="343" t="str">
        <f>IF(基本情報入力シート!C111="","",基本情報入力シート!C111)</f>
        <v/>
      </c>
      <c r="C97" s="355" t="str">
        <f>IF(基本情報入力シート!D111="","",基本情報入力シート!D111)</f>
        <v/>
      </c>
      <c r="D97" s="356" t="str">
        <f>IF(基本情報入力シート!E111="","",基本情報入力シート!E111)</f>
        <v/>
      </c>
      <c r="E97" s="344" t="str">
        <f>IF(基本情報入力シート!F111="","",基本情報入力シート!F111)</f>
        <v/>
      </c>
      <c r="F97" s="344" t="str">
        <f>IF(基本情報入力シート!G111="","",基本情報入力シート!G111)</f>
        <v/>
      </c>
      <c r="G97" s="344" t="str">
        <f>IF(基本情報入力シート!H111="","",基本情報入力シート!H111)</f>
        <v/>
      </c>
      <c r="H97" s="344" t="str">
        <f>IF(基本情報入力シート!I111="","",基本情報入力シート!I111)</f>
        <v/>
      </c>
      <c r="I97" s="344" t="str">
        <f>IF(基本情報入力シート!J111="","",基本情報入力シート!J111)</f>
        <v/>
      </c>
      <c r="J97" s="344" t="str">
        <f>IF(基本情報入力シート!K111="","",基本情報入力シート!K111)</f>
        <v/>
      </c>
      <c r="K97" s="345" t="str">
        <f>IF(基本情報入力シート!L111="","",基本情報入力シート!L111)</f>
        <v/>
      </c>
      <c r="L97" s="339" t="s">
        <v>295</v>
      </c>
      <c r="M97" s="346" t="str">
        <f>IF(基本情報入力シート!M111="","",基本情報入力シート!M111)</f>
        <v/>
      </c>
      <c r="N97" s="243" t="str">
        <f>IF(基本情報入力シート!R111="","",基本情報入力シート!R111)</f>
        <v/>
      </c>
      <c r="O97" s="243" t="str">
        <f>IF(基本情報入力シート!W111="","",基本情報入力シート!W111)</f>
        <v/>
      </c>
      <c r="P97" s="347" t="str">
        <f>IF(基本情報入力シート!X111="","",基本情報入力シート!X111)</f>
        <v/>
      </c>
      <c r="Q97" s="371" t="str">
        <f>IF(基本情報入力シート!Y111="","",基本情報入力シート!Y111)</f>
        <v/>
      </c>
      <c r="R97" s="237"/>
      <c r="S97" s="238"/>
      <c r="T97" s="239"/>
      <c r="U97" s="239"/>
      <c r="V97" s="239"/>
      <c r="W97" s="240"/>
      <c r="X97" s="241"/>
      <c r="Y97" s="249"/>
      <c r="Z97" s="249"/>
      <c r="AA97" s="249"/>
      <c r="AB97" s="249"/>
      <c r="AC97" s="249"/>
      <c r="AD97" s="249"/>
      <c r="AE97" s="382"/>
      <c r="AF97" s="382"/>
      <c r="AG97" s="250"/>
      <c r="AH97" s="251"/>
      <c r="AI97" s="362"/>
      <c r="AJ97" s="362"/>
      <c r="AK97" s="362"/>
    </row>
    <row r="98" spans="1:37" ht="27.75" customHeight="1">
      <c r="A98" s="242">
        <f t="shared" si="3"/>
        <v>80</v>
      </c>
      <c r="B98" s="343" t="str">
        <f>IF(基本情報入力シート!C112="","",基本情報入力シート!C112)</f>
        <v/>
      </c>
      <c r="C98" s="355" t="str">
        <f>IF(基本情報入力シート!D112="","",基本情報入力シート!D112)</f>
        <v/>
      </c>
      <c r="D98" s="356" t="str">
        <f>IF(基本情報入力シート!E112="","",基本情報入力シート!E112)</f>
        <v/>
      </c>
      <c r="E98" s="344" t="str">
        <f>IF(基本情報入力シート!F112="","",基本情報入力シート!F112)</f>
        <v/>
      </c>
      <c r="F98" s="344" t="str">
        <f>IF(基本情報入力シート!G112="","",基本情報入力シート!G112)</f>
        <v/>
      </c>
      <c r="G98" s="344" t="str">
        <f>IF(基本情報入力シート!H112="","",基本情報入力シート!H112)</f>
        <v/>
      </c>
      <c r="H98" s="344" t="str">
        <f>IF(基本情報入力シート!I112="","",基本情報入力シート!I112)</f>
        <v/>
      </c>
      <c r="I98" s="344" t="str">
        <f>IF(基本情報入力シート!J112="","",基本情報入力シート!J112)</f>
        <v/>
      </c>
      <c r="J98" s="344" t="str">
        <f>IF(基本情報入力シート!K112="","",基本情報入力シート!K112)</f>
        <v/>
      </c>
      <c r="K98" s="345" t="str">
        <f>IF(基本情報入力シート!L112="","",基本情報入力シート!L112)</f>
        <v/>
      </c>
      <c r="L98" s="339" t="s">
        <v>296</v>
      </c>
      <c r="M98" s="346" t="str">
        <f>IF(基本情報入力シート!M112="","",基本情報入力シート!M112)</f>
        <v/>
      </c>
      <c r="N98" s="243" t="str">
        <f>IF(基本情報入力シート!R112="","",基本情報入力シート!R112)</f>
        <v/>
      </c>
      <c r="O98" s="243" t="str">
        <f>IF(基本情報入力シート!W112="","",基本情報入力シート!W112)</f>
        <v/>
      </c>
      <c r="P98" s="347" t="str">
        <f>IF(基本情報入力シート!X112="","",基本情報入力シート!X112)</f>
        <v/>
      </c>
      <c r="Q98" s="371" t="str">
        <f>IF(基本情報入力シート!Y112="","",基本情報入力シート!Y112)</f>
        <v/>
      </c>
      <c r="R98" s="237"/>
      <c r="S98" s="238"/>
      <c r="T98" s="239"/>
      <c r="U98" s="239"/>
      <c r="V98" s="239"/>
      <c r="W98" s="240"/>
      <c r="X98" s="241"/>
      <c r="Y98" s="249"/>
      <c r="Z98" s="249"/>
      <c r="AA98" s="249"/>
      <c r="AB98" s="249"/>
      <c r="AC98" s="249"/>
      <c r="AD98" s="249"/>
      <c r="AE98" s="382"/>
      <c r="AF98" s="382"/>
      <c r="AG98" s="250"/>
      <c r="AH98" s="251"/>
      <c r="AI98" s="362"/>
      <c r="AJ98" s="362"/>
      <c r="AK98" s="362"/>
    </row>
    <row r="99" spans="1:37" ht="27.75" customHeight="1">
      <c r="A99" s="242">
        <f t="shared" si="3"/>
        <v>81</v>
      </c>
      <c r="B99" s="343" t="str">
        <f>IF(基本情報入力シート!C113="","",基本情報入力シート!C113)</f>
        <v/>
      </c>
      <c r="C99" s="355" t="str">
        <f>IF(基本情報入力シート!D113="","",基本情報入力シート!D113)</f>
        <v/>
      </c>
      <c r="D99" s="356" t="str">
        <f>IF(基本情報入力シート!E113="","",基本情報入力シート!E113)</f>
        <v/>
      </c>
      <c r="E99" s="344" t="str">
        <f>IF(基本情報入力シート!F113="","",基本情報入力シート!F113)</f>
        <v/>
      </c>
      <c r="F99" s="344" t="str">
        <f>IF(基本情報入力シート!G113="","",基本情報入力シート!G113)</f>
        <v/>
      </c>
      <c r="G99" s="344" t="str">
        <f>IF(基本情報入力シート!H113="","",基本情報入力シート!H113)</f>
        <v/>
      </c>
      <c r="H99" s="344" t="str">
        <f>IF(基本情報入力シート!I113="","",基本情報入力シート!I113)</f>
        <v/>
      </c>
      <c r="I99" s="344" t="str">
        <f>IF(基本情報入力シート!J113="","",基本情報入力シート!J113)</f>
        <v/>
      </c>
      <c r="J99" s="344" t="str">
        <f>IF(基本情報入力シート!K113="","",基本情報入力シート!K113)</f>
        <v/>
      </c>
      <c r="K99" s="345" t="str">
        <f>IF(基本情報入力シート!L113="","",基本情報入力シート!L113)</f>
        <v/>
      </c>
      <c r="L99" s="339" t="s">
        <v>297</v>
      </c>
      <c r="M99" s="346" t="str">
        <f>IF(基本情報入力シート!M113="","",基本情報入力シート!M113)</f>
        <v/>
      </c>
      <c r="N99" s="243" t="str">
        <f>IF(基本情報入力シート!R113="","",基本情報入力シート!R113)</f>
        <v/>
      </c>
      <c r="O99" s="243" t="str">
        <f>IF(基本情報入力シート!W113="","",基本情報入力シート!W113)</f>
        <v/>
      </c>
      <c r="P99" s="347" t="str">
        <f>IF(基本情報入力シート!X113="","",基本情報入力シート!X113)</f>
        <v/>
      </c>
      <c r="Q99" s="371" t="str">
        <f>IF(基本情報入力シート!Y113="","",基本情報入力シート!Y113)</f>
        <v/>
      </c>
      <c r="R99" s="237"/>
      <c r="S99" s="238"/>
      <c r="T99" s="239"/>
      <c r="U99" s="239"/>
      <c r="V99" s="239"/>
      <c r="W99" s="240"/>
      <c r="X99" s="241"/>
      <c r="Y99" s="249"/>
      <c r="Z99" s="249"/>
      <c r="AA99" s="249"/>
      <c r="AB99" s="249"/>
      <c r="AC99" s="249"/>
      <c r="AD99" s="249"/>
      <c r="AE99" s="382"/>
      <c r="AF99" s="382"/>
      <c r="AG99" s="250"/>
      <c r="AH99" s="251"/>
      <c r="AI99" s="362"/>
      <c r="AJ99" s="362"/>
      <c r="AK99" s="362"/>
    </row>
    <row r="100" spans="1:37" ht="27.75" customHeight="1">
      <c r="A100" s="242">
        <f t="shared" si="3"/>
        <v>82</v>
      </c>
      <c r="B100" s="343" t="str">
        <f>IF(基本情報入力シート!C114="","",基本情報入力シート!C114)</f>
        <v/>
      </c>
      <c r="C100" s="355" t="str">
        <f>IF(基本情報入力シート!D114="","",基本情報入力シート!D114)</f>
        <v/>
      </c>
      <c r="D100" s="356" t="str">
        <f>IF(基本情報入力シート!E114="","",基本情報入力シート!E114)</f>
        <v/>
      </c>
      <c r="E100" s="344" t="str">
        <f>IF(基本情報入力シート!F114="","",基本情報入力シート!F114)</f>
        <v/>
      </c>
      <c r="F100" s="344" t="str">
        <f>IF(基本情報入力シート!G114="","",基本情報入力シート!G114)</f>
        <v/>
      </c>
      <c r="G100" s="344" t="str">
        <f>IF(基本情報入力シート!H114="","",基本情報入力シート!H114)</f>
        <v/>
      </c>
      <c r="H100" s="344" t="str">
        <f>IF(基本情報入力シート!I114="","",基本情報入力シート!I114)</f>
        <v/>
      </c>
      <c r="I100" s="344" t="str">
        <f>IF(基本情報入力シート!J114="","",基本情報入力シート!J114)</f>
        <v/>
      </c>
      <c r="J100" s="344" t="str">
        <f>IF(基本情報入力シート!K114="","",基本情報入力シート!K114)</f>
        <v/>
      </c>
      <c r="K100" s="345" t="str">
        <f>IF(基本情報入力シート!L114="","",基本情報入力シート!L114)</f>
        <v/>
      </c>
      <c r="L100" s="339" t="s">
        <v>298</v>
      </c>
      <c r="M100" s="346" t="str">
        <f>IF(基本情報入力シート!M114="","",基本情報入力シート!M114)</f>
        <v/>
      </c>
      <c r="N100" s="243" t="str">
        <f>IF(基本情報入力シート!R114="","",基本情報入力シート!R114)</f>
        <v/>
      </c>
      <c r="O100" s="243" t="str">
        <f>IF(基本情報入力シート!W114="","",基本情報入力シート!W114)</f>
        <v/>
      </c>
      <c r="P100" s="347" t="str">
        <f>IF(基本情報入力シート!X114="","",基本情報入力シート!X114)</f>
        <v/>
      </c>
      <c r="Q100" s="371" t="str">
        <f>IF(基本情報入力シート!Y114="","",基本情報入力シート!Y114)</f>
        <v/>
      </c>
      <c r="R100" s="237"/>
      <c r="S100" s="238"/>
      <c r="T100" s="239"/>
      <c r="U100" s="239"/>
      <c r="V100" s="239"/>
      <c r="W100" s="240"/>
      <c r="X100" s="241"/>
      <c r="Y100" s="249"/>
      <c r="Z100" s="249"/>
      <c r="AA100" s="249"/>
      <c r="AB100" s="249"/>
      <c r="AC100" s="249"/>
      <c r="AD100" s="249"/>
      <c r="AE100" s="382"/>
      <c r="AF100" s="382"/>
      <c r="AG100" s="250"/>
      <c r="AH100" s="251"/>
      <c r="AI100" s="362"/>
      <c r="AJ100" s="362"/>
      <c r="AK100" s="362"/>
    </row>
    <row r="101" spans="1:37" ht="27.75" customHeight="1">
      <c r="A101" s="242">
        <f t="shared" si="3"/>
        <v>83</v>
      </c>
      <c r="B101" s="343" t="str">
        <f>IF(基本情報入力シート!C115="","",基本情報入力シート!C115)</f>
        <v/>
      </c>
      <c r="C101" s="355" t="str">
        <f>IF(基本情報入力シート!D115="","",基本情報入力シート!D115)</f>
        <v/>
      </c>
      <c r="D101" s="356" t="str">
        <f>IF(基本情報入力シート!E115="","",基本情報入力シート!E115)</f>
        <v/>
      </c>
      <c r="E101" s="344" t="str">
        <f>IF(基本情報入力シート!F115="","",基本情報入力シート!F115)</f>
        <v/>
      </c>
      <c r="F101" s="344" t="str">
        <f>IF(基本情報入力シート!G115="","",基本情報入力シート!G115)</f>
        <v/>
      </c>
      <c r="G101" s="344" t="str">
        <f>IF(基本情報入力シート!H115="","",基本情報入力シート!H115)</f>
        <v/>
      </c>
      <c r="H101" s="344" t="str">
        <f>IF(基本情報入力シート!I115="","",基本情報入力シート!I115)</f>
        <v/>
      </c>
      <c r="I101" s="344" t="str">
        <f>IF(基本情報入力シート!J115="","",基本情報入力シート!J115)</f>
        <v/>
      </c>
      <c r="J101" s="344" t="str">
        <f>IF(基本情報入力シート!K115="","",基本情報入力シート!K115)</f>
        <v/>
      </c>
      <c r="K101" s="345" t="str">
        <f>IF(基本情報入力シート!L115="","",基本情報入力シート!L115)</f>
        <v/>
      </c>
      <c r="L101" s="339" t="s">
        <v>299</v>
      </c>
      <c r="M101" s="346" t="str">
        <f>IF(基本情報入力シート!M115="","",基本情報入力シート!M115)</f>
        <v/>
      </c>
      <c r="N101" s="243" t="str">
        <f>IF(基本情報入力シート!R115="","",基本情報入力シート!R115)</f>
        <v/>
      </c>
      <c r="O101" s="243" t="str">
        <f>IF(基本情報入力シート!W115="","",基本情報入力シート!W115)</f>
        <v/>
      </c>
      <c r="P101" s="347" t="str">
        <f>IF(基本情報入力シート!X115="","",基本情報入力シート!X115)</f>
        <v/>
      </c>
      <c r="Q101" s="371" t="str">
        <f>IF(基本情報入力シート!Y115="","",基本情報入力シート!Y115)</f>
        <v/>
      </c>
      <c r="R101" s="237"/>
      <c r="S101" s="238"/>
      <c r="T101" s="239"/>
      <c r="U101" s="239"/>
      <c r="V101" s="239"/>
      <c r="W101" s="240"/>
      <c r="X101" s="241"/>
      <c r="Y101" s="249"/>
      <c r="Z101" s="249"/>
      <c r="AA101" s="249"/>
      <c r="AB101" s="249"/>
      <c r="AC101" s="249"/>
      <c r="AD101" s="249"/>
      <c r="AE101" s="382"/>
      <c r="AF101" s="382"/>
      <c r="AG101" s="250"/>
      <c r="AH101" s="251"/>
      <c r="AI101" s="362"/>
      <c r="AJ101" s="362"/>
      <c r="AK101" s="362"/>
    </row>
    <row r="102" spans="1:37" ht="27.75" customHeight="1">
      <c r="A102" s="242">
        <f t="shared" si="3"/>
        <v>84</v>
      </c>
      <c r="B102" s="343" t="str">
        <f>IF(基本情報入力シート!C116="","",基本情報入力シート!C116)</f>
        <v/>
      </c>
      <c r="C102" s="355" t="str">
        <f>IF(基本情報入力シート!D116="","",基本情報入力シート!D116)</f>
        <v/>
      </c>
      <c r="D102" s="356" t="str">
        <f>IF(基本情報入力シート!E116="","",基本情報入力シート!E116)</f>
        <v/>
      </c>
      <c r="E102" s="344" t="str">
        <f>IF(基本情報入力シート!F116="","",基本情報入力シート!F116)</f>
        <v/>
      </c>
      <c r="F102" s="344" t="str">
        <f>IF(基本情報入力シート!G116="","",基本情報入力シート!G116)</f>
        <v/>
      </c>
      <c r="G102" s="344" t="str">
        <f>IF(基本情報入力シート!H116="","",基本情報入力シート!H116)</f>
        <v/>
      </c>
      <c r="H102" s="344" t="str">
        <f>IF(基本情報入力シート!I116="","",基本情報入力シート!I116)</f>
        <v/>
      </c>
      <c r="I102" s="344" t="str">
        <f>IF(基本情報入力シート!J116="","",基本情報入力シート!J116)</f>
        <v/>
      </c>
      <c r="J102" s="344" t="str">
        <f>IF(基本情報入力シート!K116="","",基本情報入力シート!K116)</f>
        <v/>
      </c>
      <c r="K102" s="345" t="str">
        <f>IF(基本情報入力シート!L116="","",基本情報入力シート!L116)</f>
        <v/>
      </c>
      <c r="L102" s="339" t="s">
        <v>300</v>
      </c>
      <c r="M102" s="346" t="str">
        <f>IF(基本情報入力シート!M116="","",基本情報入力シート!M116)</f>
        <v/>
      </c>
      <c r="N102" s="243" t="str">
        <f>IF(基本情報入力シート!R116="","",基本情報入力シート!R116)</f>
        <v/>
      </c>
      <c r="O102" s="243" t="str">
        <f>IF(基本情報入力シート!W116="","",基本情報入力シート!W116)</f>
        <v/>
      </c>
      <c r="P102" s="347" t="str">
        <f>IF(基本情報入力シート!X116="","",基本情報入力シート!X116)</f>
        <v/>
      </c>
      <c r="Q102" s="371" t="str">
        <f>IF(基本情報入力シート!Y116="","",基本情報入力シート!Y116)</f>
        <v/>
      </c>
      <c r="R102" s="237"/>
      <c r="S102" s="238"/>
      <c r="T102" s="239"/>
      <c r="U102" s="239"/>
      <c r="V102" s="239"/>
      <c r="W102" s="240"/>
      <c r="X102" s="241"/>
      <c r="Y102" s="249"/>
      <c r="Z102" s="249"/>
      <c r="AA102" s="249"/>
      <c r="AB102" s="249"/>
      <c r="AC102" s="249"/>
      <c r="AD102" s="249"/>
      <c r="AE102" s="382"/>
      <c r="AF102" s="382"/>
      <c r="AG102" s="250"/>
      <c r="AH102" s="251"/>
      <c r="AI102" s="362"/>
      <c r="AJ102" s="362"/>
      <c r="AK102" s="362"/>
    </row>
    <row r="103" spans="1:37" ht="27.75" customHeight="1">
      <c r="A103" s="242">
        <f t="shared" si="3"/>
        <v>85</v>
      </c>
      <c r="B103" s="343" t="str">
        <f>IF(基本情報入力シート!C117="","",基本情報入力シート!C117)</f>
        <v/>
      </c>
      <c r="C103" s="355" t="str">
        <f>IF(基本情報入力シート!D117="","",基本情報入力シート!D117)</f>
        <v/>
      </c>
      <c r="D103" s="356" t="str">
        <f>IF(基本情報入力シート!E117="","",基本情報入力シート!E117)</f>
        <v/>
      </c>
      <c r="E103" s="344" t="str">
        <f>IF(基本情報入力シート!F117="","",基本情報入力シート!F117)</f>
        <v/>
      </c>
      <c r="F103" s="344" t="str">
        <f>IF(基本情報入力シート!G117="","",基本情報入力シート!G117)</f>
        <v/>
      </c>
      <c r="G103" s="344" t="str">
        <f>IF(基本情報入力シート!H117="","",基本情報入力シート!H117)</f>
        <v/>
      </c>
      <c r="H103" s="344" t="str">
        <f>IF(基本情報入力シート!I117="","",基本情報入力シート!I117)</f>
        <v/>
      </c>
      <c r="I103" s="344" t="str">
        <f>IF(基本情報入力シート!J117="","",基本情報入力シート!J117)</f>
        <v/>
      </c>
      <c r="J103" s="344" t="str">
        <f>IF(基本情報入力シート!K117="","",基本情報入力シート!K117)</f>
        <v/>
      </c>
      <c r="K103" s="345" t="str">
        <f>IF(基本情報入力シート!L117="","",基本情報入力シート!L117)</f>
        <v/>
      </c>
      <c r="L103" s="339" t="s">
        <v>301</v>
      </c>
      <c r="M103" s="346" t="str">
        <f>IF(基本情報入力シート!M117="","",基本情報入力シート!M117)</f>
        <v/>
      </c>
      <c r="N103" s="243" t="str">
        <f>IF(基本情報入力シート!R117="","",基本情報入力シート!R117)</f>
        <v/>
      </c>
      <c r="O103" s="243" t="str">
        <f>IF(基本情報入力シート!W117="","",基本情報入力シート!W117)</f>
        <v/>
      </c>
      <c r="P103" s="347" t="str">
        <f>IF(基本情報入力シート!X117="","",基本情報入力シート!X117)</f>
        <v/>
      </c>
      <c r="Q103" s="371" t="str">
        <f>IF(基本情報入力シート!Y117="","",基本情報入力シート!Y117)</f>
        <v/>
      </c>
      <c r="R103" s="237"/>
      <c r="S103" s="238"/>
      <c r="T103" s="239"/>
      <c r="U103" s="239"/>
      <c r="V103" s="239"/>
      <c r="W103" s="240"/>
      <c r="X103" s="241"/>
      <c r="Y103" s="249"/>
      <c r="Z103" s="249"/>
      <c r="AA103" s="249"/>
      <c r="AB103" s="249"/>
      <c r="AC103" s="249"/>
      <c r="AD103" s="249"/>
      <c r="AE103" s="382"/>
      <c r="AF103" s="382"/>
      <c r="AG103" s="250"/>
      <c r="AH103" s="251"/>
      <c r="AI103" s="362"/>
      <c r="AJ103" s="362"/>
      <c r="AK103" s="362"/>
    </row>
    <row r="104" spans="1:37" ht="27.75" customHeight="1">
      <c r="A104" s="242">
        <f t="shared" si="3"/>
        <v>86</v>
      </c>
      <c r="B104" s="343" t="str">
        <f>IF(基本情報入力シート!C118="","",基本情報入力シート!C118)</f>
        <v/>
      </c>
      <c r="C104" s="355" t="str">
        <f>IF(基本情報入力シート!D118="","",基本情報入力シート!D118)</f>
        <v/>
      </c>
      <c r="D104" s="356" t="str">
        <f>IF(基本情報入力シート!E118="","",基本情報入力シート!E118)</f>
        <v/>
      </c>
      <c r="E104" s="344" t="str">
        <f>IF(基本情報入力シート!F118="","",基本情報入力シート!F118)</f>
        <v/>
      </c>
      <c r="F104" s="344" t="str">
        <f>IF(基本情報入力シート!G118="","",基本情報入力シート!G118)</f>
        <v/>
      </c>
      <c r="G104" s="344" t="str">
        <f>IF(基本情報入力シート!H118="","",基本情報入力シート!H118)</f>
        <v/>
      </c>
      <c r="H104" s="344" t="str">
        <f>IF(基本情報入力シート!I118="","",基本情報入力シート!I118)</f>
        <v/>
      </c>
      <c r="I104" s="344" t="str">
        <f>IF(基本情報入力シート!J118="","",基本情報入力シート!J118)</f>
        <v/>
      </c>
      <c r="J104" s="344" t="str">
        <f>IF(基本情報入力シート!K118="","",基本情報入力シート!K118)</f>
        <v/>
      </c>
      <c r="K104" s="345" t="str">
        <f>IF(基本情報入力シート!L118="","",基本情報入力シート!L118)</f>
        <v/>
      </c>
      <c r="L104" s="339" t="s">
        <v>302</v>
      </c>
      <c r="M104" s="346" t="str">
        <f>IF(基本情報入力シート!M118="","",基本情報入力シート!M118)</f>
        <v/>
      </c>
      <c r="N104" s="243" t="str">
        <f>IF(基本情報入力シート!R118="","",基本情報入力シート!R118)</f>
        <v/>
      </c>
      <c r="O104" s="243" t="str">
        <f>IF(基本情報入力シート!W118="","",基本情報入力シート!W118)</f>
        <v/>
      </c>
      <c r="P104" s="347" t="str">
        <f>IF(基本情報入力シート!X118="","",基本情報入力シート!X118)</f>
        <v/>
      </c>
      <c r="Q104" s="371" t="str">
        <f>IF(基本情報入力シート!Y118="","",基本情報入力シート!Y118)</f>
        <v/>
      </c>
      <c r="R104" s="237"/>
      <c r="S104" s="238"/>
      <c r="T104" s="239"/>
      <c r="U104" s="239"/>
      <c r="V104" s="239"/>
      <c r="W104" s="240"/>
      <c r="X104" s="241"/>
      <c r="Y104" s="249"/>
      <c r="Z104" s="249"/>
      <c r="AA104" s="249"/>
      <c r="AB104" s="249"/>
      <c r="AC104" s="249"/>
      <c r="AD104" s="249"/>
      <c r="AE104" s="382"/>
      <c r="AF104" s="382"/>
      <c r="AG104" s="250"/>
      <c r="AH104" s="251"/>
      <c r="AI104" s="362"/>
      <c r="AJ104" s="362"/>
      <c r="AK104" s="362"/>
    </row>
    <row r="105" spans="1:37" ht="27.75" customHeight="1">
      <c r="A105" s="242">
        <f t="shared" si="3"/>
        <v>87</v>
      </c>
      <c r="B105" s="343" t="str">
        <f>IF(基本情報入力シート!C119="","",基本情報入力シート!C119)</f>
        <v/>
      </c>
      <c r="C105" s="355" t="str">
        <f>IF(基本情報入力シート!D119="","",基本情報入力シート!D119)</f>
        <v/>
      </c>
      <c r="D105" s="356" t="str">
        <f>IF(基本情報入力シート!E119="","",基本情報入力シート!E119)</f>
        <v/>
      </c>
      <c r="E105" s="344" t="str">
        <f>IF(基本情報入力シート!F119="","",基本情報入力シート!F119)</f>
        <v/>
      </c>
      <c r="F105" s="344" t="str">
        <f>IF(基本情報入力シート!G119="","",基本情報入力シート!G119)</f>
        <v/>
      </c>
      <c r="G105" s="344" t="str">
        <f>IF(基本情報入力シート!H119="","",基本情報入力シート!H119)</f>
        <v/>
      </c>
      <c r="H105" s="344" t="str">
        <f>IF(基本情報入力シート!I119="","",基本情報入力シート!I119)</f>
        <v/>
      </c>
      <c r="I105" s="344" t="str">
        <f>IF(基本情報入力シート!J119="","",基本情報入力シート!J119)</f>
        <v/>
      </c>
      <c r="J105" s="344" t="str">
        <f>IF(基本情報入力シート!K119="","",基本情報入力シート!K119)</f>
        <v/>
      </c>
      <c r="K105" s="345" t="str">
        <f>IF(基本情報入力シート!L119="","",基本情報入力シート!L119)</f>
        <v/>
      </c>
      <c r="L105" s="339" t="s">
        <v>303</v>
      </c>
      <c r="M105" s="346" t="str">
        <f>IF(基本情報入力シート!M119="","",基本情報入力シート!M119)</f>
        <v/>
      </c>
      <c r="N105" s="243" t="str">
        <f>IF(基本情報入力シート!R119="","",基本情報入力シート!R119)</f>
        <v/>
      </c>
      <c r="O105" s="243" t="str">
        <f>IF(基本情報入力シート!W119="","",基本情報入力シート!W119)</f>
        <v/>
      </c>
      <c r="P105" s="347" t="str">
        <f>IF(基本情報入力シート!X119="","",基本情報入力シート!X119)</f>
        <v/>
      </c>
      <c r="Q105" s="371" t="str">
        <f>IF(基本情報入力シート!Y119="","",基本情報入力シート!Y119)</f>
        <v/>
      </c>
      <c r="R105" s="237"/>
      <c r="S105" s="238"/>
      <c r="T105" s="239"/>
      <c r="U105" s="239"/>
      <c r="V105" s="239"/>
      <c r="W105" s="240"/>
      <c r="X105" s="241"/>
      <c r="Y105" s="249"/>
      <c r="Z105" s="249"/>
      <c r="AA105" s="249"/>
      <c r="AB105" s="249"/>
      <c r="AC105" s="249"/>
      <c r="AD105" s="249"/>
      <c r="AE105" s="382"/>
      <c r="AF105" s="382"/>
      <c r="AG105" s="250"/>
      <c r="AH105" s="251"/>
      <c r="AI105" s="362"/>
      <c r="AJ105" s="362"/>
      <c r="AK105" s="362"/>
    </row>
    <row r="106" spans="1:37" ht="27.75" customHeight="1">
      <c r="A106" s="242">
        <f t="shared" si="3"/>
        <v>88</v>
      </c>
      <c r="B106" s="343" t="str">
        <f>IF(基本情報入力シート!C120="","",基本情報入力シート!C120)</f>
        <v/>
      </c>
      <c r="C106" s="355" t="str">
        <f>IF(基本情報入力シート!D120="","",基本情報入力シート!D120)</f>
        <v/>
      </c>
      <c r="D106" s="356" t="str">
        <f>IF(基本情報入力シート!E120="","",基本情報入力シート!E120)</f>
        <v/>
      </c>
      <c r="E106" s="344" t="str">
        <f>IF(基本情報入力シート!F120="","",基本情報入力シート!F120)</f>
        <v/>
      </c>
      <c r="F106" s="344" t="str">
        <f>IF(基本情報入力シート!G120="","",基本情報入力シート!G120)</f>
        <v/>
      </c>
      <c r="G106" s="344" t="str">
        <f>IF(基本情報入力シート!H120="","",基本情報入力シート!H120)</f>
        <v/>
      </c>
      <c r="H106" s="344" t="str">
        <f>IF(基本情報入力シート!I120="","",基本情報入力シート!I120)</f>
        <v/>
      </c>
      <c r="I106" s="344" t="str">
        <f>IF(基本情報入力シート!J120="","",基本情報入力シート!J120)</f>
        <v/>
      </c>
      <c r="J106" s="344" t="str">
        <f>IF(基本情報入力シート!K120="","",基本情報入力シート!K120)</f>
        <v/>
      </c>
      <c r="K106" s="345" t="str">
        <f>IF(基本情報入力シート!L120="","",基本情報入力シート!L120)</f>
        <v/>
      </c>
      <c r="L106" s="339" t="s">
        <v>304</v>
      </c>
      <c r="M106" s="346" t="str">
        <f>IF(基本情報入力シート!M120="","",基本情報入力シート!M120)</f>
        <v/>
      </c>
      <c r="N106" s="243" t="str">
        <f>IF(基本情報入力シート!R120="","",基本情報入力シート!R120)</f>
        <v/>
      </c>
      <c r="O106" s="243" t="str">
        <f>IF(基本情報入力シート!W120="","",基本情報入力シート!W120)</f>
        <v/>
      </c>
      <c r="P106" s="347" t="str">
        <f>IF(基本情報入力シート!X120="","",基本情報入力シート!X120)</f>
        <v/>
      </c>
      <c r="Q106" s="371" t="str">
        <f>IF(基本情報入力シート!Y120="","",基本情報入力シート!Y120)</f>
        <v/>
      </c>
      <c r="R106" s="237"/>
      <c r="S106" s="238"/>
      <c r="T106" s="239"/>
      <c r="U106" s="239"/>
      <c r="V106" s="239"/>
      <c r="W106" s="240"/>
      <c r="X106" s="241"/>
      <c r="Y106" s="249"/>
      <c r="Z106" s="249"/>
      <c r="AA106" s="249"/>
      <c r="AB106" s="249"/>
      <c r="AC106" s="249"/>
      <c r="AD106" s="249"/>
      <c r="AE106" s="382"/>
      <c r="AF106" s="382"/>
      <c r="AG106" s="250"/>
      <c r="AH106" s="251"/>
      <c r="AI106" s="362"/>
      <c r="AJ106" s="362"/>
      <c r="AK106" s="362"/>
    </row>
    <row r="107" spans="1:37" ht="27.75" customHeight="1">
      <c r="A107" s="242">
        <f t="shared" si="3"/>
        <v>89</v>
      </c>
      <c r="B107" s="343" t="str">
        <f>IF(基本情報入力シート!C121="","",基本情報入力シート!C121)</f>
        <v/>
      </c>
      <c r="C107" s="355" t="str">
        <f>IF(基本情報入力シート!D121="","",基本情報入力シート!D121)</f>
        <v/>
      </c>
      <c r="D107" s="356" t="str">
        <f>IF(基本情報入力シート!E121="","",基本情報入力シート!E121)</f>
        <v/>
      </c>
      <c r="E107" s="344" t="str">
        <f>IF(基本情報入力シート!F121="","",基本情報入力シート!F121)</f>
        <v/>
      </c>
      <c r="F107" s="344" t="str">
        <f>IF(基本情報入力シート!G121="","",基本情報入力シート!G121)</f>
        <v/>
      </c>
      <c r="G107" s="344" t="str">
        <f>IF(基本情報入力シート!H121="","",基本情報入力シート!H121)</f>
        <v/>
      </c>
      <c r="H107" s="344" t="str">
        <f>IF(基本情報入力シート!I121="","",基本情報入力シート!I121)</f>
        <v/>
      </c>
      <c r="I107" s="344" t="str">
        <f>IF(基本情報入力シート!J121="","",基本情報入力シート!J121)</f>
        <v/>
      </c>
      <c r="J107" s="344" t="str">
        <f>IF(基本情報入力シート!K121="","",基本情報入力シート!K121)</f>
        <v/>
      </c>
      <c r="K107" s="345" t="str">
        <f>IF(基本情報入力シート!L121="","",基本情報入力シート!L121)</f>
        <v/>
      </c>
      <c r="L107" s="339" t="s">
        <v>305</v>
      </c>
      <c r="M107" s="346" t="str">
        <f>IF(基本情報入力シート!M121="","",基本情報入力シート!M121)</f>
        <v/>
      </c>
      <c r="N107" s="243" t="str">
        <f>IF(基本情報入力シート!R121="","",基本情報入力シート!R121)</f>
        <v/>
      </c>
      <c r="O107" s="243" t="str">
        <f>IF(基本情報入力シート!W121="","",基本情報入力シート!W121)</f>
        <v/>
      </c>
      <c r="P107" s="347" t="str">
        <f>IF(基本情報入力シート!X121="","",基本情報入力シート!X121)</f>
        <v/>
      </c>
      <c r="Q107" s="371" t="str">
        <f>IF(基本情報入力シート!Y121="","",基本情報入力シート!Y121)</f>
        <v/>
      </c>
      <c r="R107" s="237"/>
      <c r="S107" s="238"/>
      <c r="T107" s="239"/>
      <c r="U107" s="239"/>
      <c r="V107" s="239"/>
      <c r="W107" s="240"/>
      <c r="X107" s="241"/>
      <c r="Y107" s="249"/>
      <c r="Z107" s="249"/>
      <c r="AA107" s="249"/>
      <c r="AB107" s="249"/>
      <c r="AC107" s="249"/>
      <c r="AD107" s="249"/>
      <c r="AE107" s="382"/>
      <c r="AF107" s="382"/>
      <c r="AG107" s="250"/>
      <c r="AH107" s="251"/>
      <c r="AI107" s="362"/>
      <c r="AJ107" s="362"/>
      <c r="AK107" s="362"/>
    </row>
    <row r="108" spans="1:37" ht="27.75" customHeight="1">
      <c r="A108" s="242">
        <f t="shared" si="3"/>
        <v>90</v>
      </c>
      <c r="B108" s="343" t="str">
        <f>IF(基本情報入力シート!C122="","",基本情報入力シート!C122)</f>
        <v/>
      </c>
      <c r="C108" s="355" t="str">
        <f>IF(基本情報入力シート!D122="","",基本情報入力シート!D122)</f>
        <v/>
      </c>
      <c r="D108" s="356" t="str">
        <f>IF(基本情報入力シート!E122="","",基本情報入力シート!E122)</f>
        <v/>
      </c>
      <c r="E108" s="344" t="str">
        <f>IF(基本情報入力シート!F122="","",基本情報入力シート!F122)</f>
        <v/>
      </c>
      <c r="F108" s="344" t="str">
        <f>IF(基本情報入力シート!G122="","",基本情報入力シート!G122)</f>
        <v/>
      </c>
      <c r="G108" s="344" t="str">
        <f>IF(基本情報入力シート!H122="","",基本情報入力シート!H122)</f>
        <v/>
      </c>
      <c r="H108" s="344" t="str">
        <f>IF(基本情報入力シート!I122="","",基本情報入力シート!I122)</f>
        <v/>
      </c>
      <c r="I108" s="344" t="str">
        <f>IF(基本情報入力シート!J122="","",基本情報入力シート!J122)</f>
        <v/>
      </c>
      <c r="J108" s="344" t="str">
        <f>IF(基本情報入力シート!K122="","",基本情報入力シート!K122)</f>
        <v/>
      </c>
      <c r="K108" s="345" t="str">
        <f>IF(基本情報入力シート!L122="","",基本情報入力シート!L122)</f>
        <v/>
      </c>
      <c r="L108" s="339" t="s">
        <v>306</v>
      </c>
      <c r="M108" s="346" t="str">
        <f>IF(基本情報入力シート!M122="","",基本情報入力シート!M122)</f>
        <v/>
      </c>
      <c r="N108" s="243" t="str">
        <f>IF(基本情報入力シート!R122="","",基本情報入力シート!R122)</f>
        <v/>
      </c>
      <c r="O108" s="243" t="str">
        <f>IF(基本情報入力シート!W122="","",基本情報入力シート!W122)</f>
        <v/>
      </c>
      <c r="P108" s="347" t="str">
        <f>IF(基本情報入力シート!X122="","",基本情報入力シート!X122)</f>
        <v/>
      </c>
      <c r="Q108" s="371" t="str">
        <f>IF(基本情報入力シート!Y122="","",基本情報入力シート!Y122)</f>
        <v/>
      </c>
      <c r="R108" s="237"/>
      <c r="S108" s="238"/>
      <c r="T108" s="239"/>
      <c r="U108" s="239"/>
      <c r="V108" s="239"/>
      <c r="W108" s="240"/>
      <c r="X108" s="241"/>
      <c r="Y108" s="249"/>
      <c r="Z108" s="249"/>
      <c r="AA108" s="249"/>
      <c r="AB108" s="249"/>
      <c r="AC108" s="249"/>
      <c r="AD108" s="249"/>
      <c r="AE108" s="382"/>
      <c r="AF108" s="382"/>
      <c r="AG108" s="250"/>
      <c r="AH108" s="251"/>
      <c r="AI108" s="362"/>
      <c r="AJ108" s="362"/>
      <c r="AK108" s="362"/>
    </row>
    <row r="109" spans="1:37" ht="27.75" customHeight="1">
      <c r="A109" s="242">
        <f t="shared" si="3"/>
        <v>91</v>
      </c>
      <c r="B109" s="343" t="str">
        <f>IF(基本情報入力シート!C123="","",基本情報入力シート!C123)</f>
        <v/>
      </c>
      <c r="C109" s="355" t="str">
        <f>IF(基本情報入力シート!D123="","",基本情報入力シート!D123)</f>
        <v/>
      </c>
      <c r="D109" s="356" t="str">
        <f>IF(基本情報入力シート!E123="","",基本情報入力シート!E123)</f>
        <v/>
      </c>
      <c r="E109" s="344" t="str">
        <f>IF(基本情報入力シート!F123="","",基本情報入力シート!F123)</f>
        <v/>
      </c>
      <c r="F109" s="344" t="str">
        <f>IF(基本情報入力シート!G123="","",基本情報入力シート!G123)</f>
        <v/>
      </c>
      <c r="G109" s="344" t="str">
        <f>IF(基本情報入力シート!H123="","",基本情報入力シート!H123)</f>
        <v/>
      </c>
      <c r="H109" s="344" t="str">
        <f>IF(基本情報入力シート!I123="","",基本情報入力シート!I123)</f>
        <v/>
      </c>
      <c r="I109" s="344" t="str">
        <f>IF(基本情報入力シート!J123="","",基本情報入力シート!J123)</f>
        <v/>
      </c>
      <c r="J109" s="344" t="str">
        <f>IF(基本情報入力シート!K123="","",基本情報入力シート!K123)</f>
        <v/>
      </c>
      <c r="K109" s="345" t="str">
        <f>IF(基本情報入力シート!L123="","",基本情報入力シート!L123)</f>
        <v/>
      </c>
      <c r="L109" s="339" t="s">
        <v>307</v>
      </c>
      <c r="M109" s="346" t="str">
        <f>IF(基本情報入力シート!M123="","",基本情報入力シート!M123)</f>
        <v/>
      </c>
      <c r="N109" s="243" t="str">
        <f>IF(基本情報入力シート!R123="","",基本情報入力シート!R123)</f>
        <v/>
      </c>
      <c r="O109" s="243" t="str">
        <f>IF(基本情報入力シート!W123="","",基本情報入力シート!W123)</f>
        <v/>
      </c>
      <c r="P109" s="347" t="str">
        <f>IF(基本情報入力シート!X123="","",基本情報入力シート!X123)</f>
        <v/>
      </c>
      <c r="Q109" s="371" t="str">
        <f>IF(基本情報入力シート!Y123="","",基本情報入力シート!Y123)</f>
        <v/>
      </c>
      <c r="R109" s="237"/>
      <c r="S109" s="238"/>
      <c r="T109" s="239"/>
      <c r="U109" s="239"/>
      <c r="V109" s="239"/>
      <c r="W109" s="240"/>
      <c r="X109" s="241"/>
      <c r="Y109" s="249"/>
      <c r="Z109" s="249"/>
      <c r="AA109" s="249"/>
      <c r="AB109" s="249"/>
      <c r="AC109" s="249"/>
      <c r="AD109" s="249"/>
      <c r="AE109" s="382"/>
      <c r="AF109" s="382"/>
      <c r="AG109" s="250"/>
      <c r="AH109" s="251"/>
      <c r="AI109" s="362"/>
      <c r="AJ109" s="362"/>
      <c r="AK109" s="362"/>
    </row>
    <row r="110" spans="1:37" ht="27.75" customHeight="1">
      <c r="A110" s="242">
        <f t="shared" si="3"/>
        <v>92</v>
      </c>
      <c r="B110" s="343" t="str">
        <f>IF(基本情報入力シート!C124="","",基本情報入力シート!C124)</f>
        <v/>
      </c>
      <c r="C110" s="355" t="str">
        <f>IF(基本情報入力シート!D124="","",基本情報入力シート!D124)</f>
        <v/>
      </c>
      <c r="D110" s="356" t="str">
        <f>IF(基本情報入力シート!E124="","",基本情報入力シート!E124)</f>
        <v/>
      </c>
      <c r="E110" s="344" t="str">
        <f>IF(基本情報入力シート!F124="","",基本情報入力シート!F124)</f>
        <v/>
      </c>
      <c r="F110" s="344" t="str">
        <f>IF(基本情報入力シート!G124="","",基本情報入力シート!G124)</f>
        <v/>
      </c>
      <c r="G110" s="344" t="str">
        <f>IF(基本情報入力シート!H124="","",基本情報入力シート!H124)</f>
        <v/>
      </c>
      <c r="H110" s="344" t="str">
        <f>IF(基本情報入力シート!I124="","",基本情報入力シート!I124)</f>
        <v/>
      </c>
      <c r="I110" s="344" t="str">
        <f>IF(基本情報入力シート!J124="","",基本情報入力シート!J124)</f>
        <v/>
      </c>
      <c r="J110" s="344" t="str">
        <f>IF(基本情報入力シート!K124="","",基本情報入力シート!K124)</f>
        <v/>
      </c>
      <c r="K110" s="345" t="str">
        <f>IF(基本情報入力シート!L124="","",基本情報入力シート!L124)</f>
        <v/>
      </c>
      <c r="L110" s="339" t="s">
        <v>308</v>
      </c>
      <c r="M110" s="346" t="str">
        <f>IF(基本情報入力シート!M124="","",基本情報入力シート!M124)</f>
        <v/>
      </c>
      <c r="N110" s="243" t="str">
        <f>IF(基本情報入力シート!R124="","",基本情報入力シート!R124)</f>
        <v/>
      </c>
      <c r="O110" s="243" t="str">
        <f>IF(基本情報入力シート!W124="","",基本情報入力シート!W124)</f>
        <v/>
      </c>
      <c r="P110" s="347" t="str">
        <f>IF(基本情報入力シート!X124="","",基本情報入力シート!X124)</f>
        <v/>
      </c>
      <c r="Q110" s="371" t="str">
        <f>IF(基本情報入力シート!Y124="","",基本情報入力シート!Y124)</f>
        <v/>
      </c>
      <c r="R110" s="237"/>
      <c r="S110" s="238"/>
      <c r="T110" s="239"/>
      <c r="U110" s="239"/>
      <c r="V110" s="239"/>
      <c r="W110" s="240"/>
      <c r="X110" s="241"/>
      <c r="Y110" s="249"/>
      <c r="Z110" s="249"/>
      <c r="AA110" s="249"/>
      <c r="AB110" s="249"/>
      <c r="AC110" s="249"/>
      <c r="AD110" s="249"/>
      <c r="AE110" s="382"/>
      <c r="AF110" s="382"/>
      <c r="AG110" s="250"/>
      <c r="AH110" s="251"/>
      <c r="AI110" s="362"/>
      <c r="AJ110" s="362"/>
      <c r="AK110" s="362"/>
    </row>
    <row r="111" spans="1:37" ht="27.75" customHeight="1">
      <c r="A111" s="242">
        <f t="shared" si="3"/>
        <v>93</v>
      </c>
      <c r="B111" s="343" t="str">
        <f>IF(基本情報入力シート!C125="","",基本情報入力シート!C125)</f>
        <v/>
      </c>
      <c r="C111" s="355" t="str">
        <f>IF(基本情報入力シート!D125="","",基本情報入力シート!D125)</f>
        <v/>
      </c>
      <c r="D111" s="356" t="str">
        <f>IF(基本情報入力シート!E125="","",基本情報入力シート!E125)</f>
        <v/>
      </c>
      <c r="E111" s="344" t="str">
        <f>IF(基本情報入力シート!F125="","",基本情報入力シート!F125)</f>
        <v/>
      </c>
      <c r="F111" s="344" t="str">
        <f>IF(基本情報入力シート!G125="","",基本情報入力シート!G125)</f>
        <v/>
      </c>
      <c r="G111" s="344" t="str">
        <f>IF(基本情報入力シート!H125="","",基本情報入力シート!H125)</f>
        <v/>
      </c>
      <c r="H111" s="344" t="str">
        <f>IF(基本情報入力シート!I125="","",基本情報入力シート!I125)</f>
        <v/>
      </c>
      <c r="I111" s="344" t="str">
        <f>IF(基本情報入力シート!J125="","",基本情報入力シート!J125)</f>
        <v/>
      </c>
      <c r="J111" s="344" t="str">
        <f>IF(基本情報入力シート!K125="","",基本情報入力シート!K125)</f>
        <v/>
      </c>
      <c r="K111" s="345" t="str">
        <f>IF(基本情報入力シート!L125="","",基本情報入力シート!L125)</f>
        <v/>
      </c>
      <c r="L111" s="339" t="s">
        <v>309</v>
      </c>
      <c r="M111" s="346" t="str">
        <f>IF(基本情報入力シート!M125="","",基本情報入力シート!M125)</f>
        <v/>
      </c>
      <c r="N111" s="243" t="str">
        <f>IF(基本情報入力シート!R125="","",基本情報入力シート!R125)</f>
        <v/>
      </c>
      <c r="O111" s="243" t="str">
        <f>IF(基本情報入力シート!W125="","",基本情報入力シート!W125)</f>
        <v/>
      </c>
      <c r="P111" s="347" t="str">
        <f>IF(基本情報入力シート!X125="","",基本情報入力シート!X125)</f>
        <v/>
      </c>
      <c r="Q111" s="371" t="str">
        <f>IF(基本情報入力シート!Y125="","",基本情報入力シート!Y125)</f>
        <v/>
      </c>
      <c r="R111" s="237"/>
      <c r="S111" s="238"/>
      <c r="T111" s="239"/>
      <c r="U111" s="239"/>
      <c r="V111" s="239"/>
      <c r="W111" s="240"/>
      <c r="X111" s="241"/>
      <c r="Y111" s="249"/>
      <c r="Z111" s="249"/>
      <c r="AA111" s="249"/>
      <c r="AB111" s="249"/>
      <c r="AC111" s="249"/>
      <c r="AD111" s="249"/>
      <c r="AE111" s="382"/>
      <c r="AF111" s="382"/>
      <c r="AG111" s="250"/>
      <c r="AH111" s="251"/>
      <c r="AI111" s="362"/>
      <c r="AJ111" s="362"/>
      <c r="AK111" s="362"/>
    </row>
    <row r="112" spans="1:37" ht="27.75" customHeight="1">
      <c r="A112" s="242">
        <f t="shared" si="3"/>
        <v>94</v>
      </c>
      <c r="B112" s="343" t="str">
        <f>IF(基本情報入力シート!C126="","",基本情報入力シート!C126)</f>
        <v/>
      </c>
      <c r="C112" s="355" t="str">
        <f>IF(基本情報入力シート!D126="","",基本情報入力シート!D126)</f>
        <v/>
      </c>
      <c r="D112" s="356" t="str">
        <f>IF(基本情報入力シート!E126="","",基本情報入力シート!E126)</f>
        <v/>
      </c>
      <c r="E112" s="344" t="str">
        <f>IF(基本情報入力シート!F126="","",基本情報入力シート!F126)</f>
        <v/>
      </c>
      <c r="F112" s="344" t="str">
        <f>IF(基本情報入力シート!G126="","",基本情報入力シート!G126)</f>
        <v/>
      </c>
      <c r="G112" s="344" t="str">
        <f>IF(基本情報入力シート!H126="","",基本情報入力シート!H126)</f>
        <v/>
      </c>
      <c r="H112" s="344" t="str">
        <f>IF(基本情報入力シート!I126="","",基本情報入力シート!I126)</f>
        <v/>
      </c>
      <c r="I112" s="344" t="str">
        <f>IF(基本情報入力シート!J126="","",基本情報入力シート!J126)</f>
        <v/>
      </c>
      <c r="J112" s="344" t="str">
        <f>IF(基本情報入力シート!K126="","",基本情報入力シート!K126)</f>
        <v/>
      </c>
      <c r="K112" s="345" t="str">
        <f>IF(基本情報入力シート!L126="","",基本情報入力シート!L126)</f>
        <v/>
      </c>
      <c r="L112" s="339" t="s">
        <v>310</v>
      </c>
      <c r="M112" s="346" t="str">
        <f>IF(基本情報入力シート!M126="","",基本情報入力シート!M126)</f>
        <v/>
      </c>
      <c r="N112" s="243" t="str">
        <f>IF(基本情報入力シート!R126="","",基本情報入力シート!R126)</f>
        <v/>
      </c>
      <c r="O112" s="243" t="str">
        <f>IF(基本情報入力シート!W126="","",基本情報入力シート!W126)</f>
        <v/>
      </c>
      <c r="P112" s="347" t="str">
        <f>IF(基本情報入力シート!X126="","",基本情報入力シート!X126)</f>
        <v/>
      </c>
      <c r="Q112" s="371" t="str">
        <f>IF(基本情報入力シート!Y126="","",基本情報入力シート!Y126)</f>
        <v/>
      </c>
      <c r="R112" s="237"/>
      <c r="S112" s="238"/>
      <c r="T112" s="239"/>
      <c r="U112" s="239"/>
      <c r="V112" s="239"/>
      <c r="W112" s="240"/>
      <c r="X112" s="241"/>
      <c r="Y112" s="249"/>
      <c r="Z112" s="249"/>
      <c r="AA112" s="249"/>
      <c r="AB112" s="249"/>
      <c r="AC112" s="249"/>
      <c r="AD112" s="249"/>
      <c r="AE112" s="382"/>
      <c r="AF112" s="382"/>
      <c r="AG112" s="250"/>
      <c r="AH112" s="251"/>
      <c r="AI112" s="362"/>
      <c r="AJ112" s="362"/>
      <c r="AK112" s="362"/>
    </row>
    <row r="113" spans="1:37" ht="27.75" customHeight="1">
      <c r="A113" s="242">
        <f t="shared" si="3"/>
        <v>95</v>
      </c>
      <c r="B113" s="343" t="str">
        <f>IF(基本情報入力シート!C127="","",基本情報入力シート!C127)</f>
        <v/>
      </c>
      <c r="C113" s="355" t="str">
        <f>IF(基本情報入力シート!D127="","",基本情報入力シート!D127)</f>
        <v/>
      </c>
      <c r="D113" s="356" t="str">
        <f>IF(基本情報入力シート!E127="","",基本情報入力シート!E127)</f>
        <v/>
      </c>
      <c r="E113" s="344" t="str">
        <f>IF(基本情報入力シート!F127="","",基本情報入力シート!F127)</f>
        <v/>
      </c>
      <c r="F113" s="344" t="str">
        <f>IF(基本情報入力シート!G127="","",基本情報入力シート!G127)</f>
        <v/>
      </c>
      <c r="G113" s="344" t="str">
        <f>IF(基本情報入力シート!H127="","",基本情報入力シート!H127)</f>
        <v/>
      </c>
      <c r="H113" s="344" t="str">
        <f>IF(基本情報入力シート!I127="","",基本情報入力シート!I127)</f>
        <v/>
      </c>
      <c r="I113" s="344" t="str">
        <f>IF(基本情報入力シート!J127="","",基本情報入力シート!J127)</f>
        <v/>
      </c>
      <c r="J113" s="344" t="str">
        <f>IF(基本情報入力シート!K127="","",基本情報入力シート!K127)</f>
        <v/>
      </c>
      <c r="K113" s="345" t="str">
        <f>IF(基本情報入力シート!L127="","",基本情報入力シート!L127)</f>
        <v/>
      </c>
      <c r="L113" s="339" t="s">
        <v>311</v>
      </c>
      <c r="M113" s="346" t="str">
        <f>IF(基本情報入力シート!M127="","",基本情報入力シート!M127)</f>
        <v/>
      </c>
      <c r="N113" s="243" t="str">
        <f>IF(基本情報入力シート!R127="","",基本情報入力シート!R127)</f>
        <v/>
      </c>
      <c r="O113" s="243" t="str">
        <f>IF(基本情報入力シート!W127="","",基本情報入力シート!W127)</f>
        <v/>
      </c>
      <c r="P113" s="347" t="str">
        <f>IF(基本情報入力シート!X127="","",基本情報入力シート!X127)</f>
        <v/>
      </c>
      <c r="Q113" s="371" t="str">
        <f>IF(基本情報入力シート!Y127="","",基本情報入力シート!Y127)</f>
        <v/>
      </c>
      <c r="R113" s="237"/>
      <c r="S113" s="238"/>
      <c r="T113" s="239"/>
      <c r="U113" s="239"/>
      <c r="V113" s="239"/>
      <c r="W113" s="240"/>
      <c r="X113" s="241"/>
      <c r="Y113" s="249"/>
      <c r="Z113" s="249"/>
      <c r="AA113" s="249"/>
      <c r="AB113" s="249"/>
      <c r="AC113" s="249"/>
      <c r="AD113" s="249"/>
      <c r="AE113" s="382"/>
      <c r="AF113" s="382"/>
      <c r="AG113" s="250"/>
      <c r="AH113" s="251"/>
      <c r="AI113" s="362"/>
      <c r="AJ113" s="362"/>
      <c r="AK113" s="362"/>
    </row>
    <row r="114" spans="1:37" ht="27.75" customHeight="1">
      <c r="A114" s="242">
        <f t="shared" si="3"/>
        <v>96</v>
      </c>
      <c r="B114" s="343" t="str">
        <f>IF(基本情報入力シート!C128="","",基本情報入力シート!C128)</f>
        <v/>
      </c>
      <c r="C114" s="355" t="str">
        <f>IF(基本情報入力シート!D128="","",基本情報入力シート!D128)</f>
        <v/>
      </c>
      <c r="D114" s="356" t="str">
        <f>IF(基本情報入力シート!E128="","",基本情報入力シート!E128)</f>
        <v/>
      </c>
      <c r="E114" s="344" t="str">
        <f>IF(基本情報入力シート!F128="","",基本情報入力シート!F128)</f>
        <v/>
      </c>
      <c r="F114" s="344" t="str">
        <f>IF(基本情報入力シート!G128="","",基本情報入力シート!G128)</f>
        <v/>
      </c>
      <c r="G114" s="344" t="str">
        <f>IF(基本情報入力シート!H128="","",基本情報入力シート!H128)</f>
        <v/>
      </c>
      <c r="H114" s="344" t="str">
        <f>IF(基本情報入力シート!I128="","",基本情報入力シート!I128)</f>
        <v/>
      </c>
      <c r="I114" s="344" t="str">
        <f>IF(基本情報入力シート!J128="","",基本情報入力シート!J128)</f>
        <v/>
      </c>
      <c r="J114" s="344" t="str">
        <f>IF(基本情報入力シート!K128="","",基本情報入力シート!K128)</f>
        <v/>
      </c>
      <c r="K114" s="345" t="str">
        <f>IF(基本情報入力シート!L128="","",基本情報入力シート!L128)</f>
        <v/>
      </c>
      <c r="L114" s="339" t="s">
        <v>312</v>
      </c>
      <c r="M114" s="346" t="str">
        <f>IF(基本情報入力シート!M128="","",基本情報入力シート!M128)</f>
        <v/>
      </c>
      <c r="N114" s="243" t="str">
        <f>IF(基本情報入力シート!R128="","",基本情報入力シート!R128)</f>
        <v/>
      </c>
      <c r="O114" s="243" t="str">
        <f>IF(基本情報入力シート!W128="","",基本情報入力シート!W128)</f>
        <v/>
      </c>
      <c r="P114" s="347" t="str">
        <f>IF(基本情報入力シート!X128="","",基本情報入力シート!X128)</f>
        <v/>
      </c>
      <c r="Q114" s="371" t="str">
        <f>IF(基本情報入力シート!Y128="","",基本情報入力シート!Y128)</f>
        <v/>
      </c>
      <c r="R114" s="237"/>
      <c r="S114" s="238"/>
      <c r="T114" s="239"/>
      <c r="U114" s="239"/>
      <c r="V114" s="239"/>
      <c r="W114" s="240"/>
      <c r="X114" s="241"/>
      <c r="Y114" s="249"/>
      <c r="Z114" s="249"/>
      <c r="AA114" s="249"/>
      <c r="AB114" s="249"/>
      <c r="AC114" s="249"/>
      <c r="AD114" s="249"/>
      <c r="AE114" s="382"/>
      <c r="AF114" s="382"/>
      <c r="AG114" s="250"/>
      <c r="AH114" s="251"/>
      <c r="AI114" s="362"/>
      <c r="AJ114" s="362"/>
      <c r="AK114" s="362"/>
    </row>
    <row r="115" spans="1:37" ht="27.75" customHeight="1">
      <c r="A115" s="242">
        <f t="shared" si="3"/>
        <v>97</v>
      </c>
      <c r="B115" s="343" t="str">
        <f>IF(基本情報入力シート!C129="","",基本情報入力シート!C129)</f>
        <v/>
      </c>
      <c r="C115" s="355" t="str">
        <f>IF(基本情報入力シート!D129="","",基本情報入力シート!D129)</f>
        <v/>
      </c>
      <c r="D115" s="356" t="str">
        <f>IF(基本情報入力シート!E129="","",基本情報入力シート!E129)</f>
        <v/>
      </c>
      <c r="E115" s="344" t="str">
        <f>IF(基本情報入力シート!F129="","",基本情報入力シート!F129)</f>
        <v/>
      </c>
      <c r="F115" s="344" t="str">
        <f>IF(基本情報入力シート!G129="","",基本情報入力シート!G129)</f>
        <v/>
      </c>
      <c r="G115" s="344" t="str">
        <f>IF(基本情報入力シート!H129="","",基本情報入力シート!H129)</f>
        <v/>
      </c>
      <c r="H115" s="344" t="str">
        <f>IF(基本情報入力シート!I129="","",基本情報入力シート!I129)</f>
        <v/>
      </c>
      <c r="I115" s="344" t="str">
        <f>IF(基本情報入力シート!J129="","",基本情報入力シート!J129)</f>
        <v/>
      </c>
      <c r="J115" s="344" t="str">
        <f>IF(基本情報入力シート!K129="","",基本情報入力シート!K129)</f>
        <v/>
      </c>
      <c r="K115" s="345" t="str">
        <f>IF(基本情報入力シート!L129="","",基本情報入力シート!L129)</f>
        <v/>
      </c>
      <c r="L115" s="339" t="s">
        <v>313</v>
      </c>
      <c r="M115" s="346" t="str">
        <f>IF(基本情報入力シート!M129="","",基本情報入力シート!M129)</f>
        <v/>
      </c>
      <c r="N115" s="243" t="str">
        <f>IF(基本情報入力シート!R129="","",基本情報入力シート!R129)</f>
        <v/>
      </c>
      <c r="O115" s="243" t="str">
        <f>IF(基本情報入力シート!W129="","",基本情報入力シート!W129)</f>
        <v/>
      </c>
      <c r="P115" s="347" t="str">
        <f>IF(基本情報入力シート!X129="","",基本情報入力シート!X129)</f>
        <v/>
      </c>
      <c r="Q115" s="371" t="str">
        <f>IF(基本情報入力シート!Y129="","",基本情報入力シート!Y129)</f>
        <v/>
      </c>
      <c r="R115" s="237"/>
      <c r="S115" s="238"/>
      <c r="T115" s="239"/>
      <c r="U115" s="239"/>
      <c r="V115" s="239"/>
      <c r="W115" s="240"/>
      <c r="X115" s="241"/>
      <c r="Y115" s="249"/>
      <c r="Z115" s="249"/>
      <c r="AA115" s="249"/>
      <c r="AB115" s="249"/>
      <c r="AC115" s="249"/>
      <c r="AD115" s="249"/>
      <c r="AE115" s="382"/>
      <c r="AF115" s="382"/>
      <c r="AG115" s="250"/>
      <c r="AH115" s="251"/>
      <c r="AI115" s="362"/>
      <c r="AJ115" s="362"/>
      <c r="AK115" s="362"/>
    </row>
    <row r="116" spans="1:37" ht="27.75" customHeight="1">
      <c r="A116" s="242">
        <f t="shared" si="3"/>
        <v>98</v>
      </c>
      <c r="B116" s="343" t="str">
        <f>IF(基本情報入力シート!C130="","",基本情報入力シート!C130)</f>
        <v/>
      </c>
      <c r="C116" s="355" t="str">
        <f>IF(基本情報入力シート!D130="","",基本情報入力シート!D130)</f>
        <v/>
      </c>
      <c r="D116" s="356" t="str">
        <f>IF(基本情報入力シート!E130="","",基本情報入力シート!E130)</f>
        <v/>
      </c>
      <c r="E116" s="344" t="str">
        <f>IF(基本情報入力シート!F130="","",基本情報入力シート!F130)</f>
        <v/>
      </c>
      <c r="F116" s="344" t="str">
        <f>IF(基本情報入力シート!G130="","",基本情報入力シート!G130)</f>
        <v/>
      </c>
      <c r="G116" s="344" t="str">
        <f>IF(基本情報入力シート!H130="","",基本情報入力シート!H130)</f>
        <v/>
      </c>
      <c r="H116" s="344" t="str">
        <f>IF(基本情報入力シート!I130="","",基本情報入力シート!I130)</f>
        <v/>
      </c>
      <c r="I116" s="344" t="str">
        <f>IF(基本情報入力シート!J130="","",基本情報入力シート!J130)</f>
        <v/>
      </c>
      <c r="J116" s="344" t="str">
        <f>IF(基本情報入力シート!K130="","",基本情報入力シート!K130)</f>
        <v/>
      </c>
      <c r="K116" s="345" t="str">
        <f>IF(基本情報入力シート!L130="","",基本情報入力シート!L130)</f>
        <v/>
      </c>
      <c r="L116" s="339" t="s">
        <v>314</v>
      </c>
      <c r="M116" s="346" t="str">
        <f>IF(基本情報入力シート!M130="","",基本情報入力シート!M130)</f>
        <v/>
      </c>
      <c r="N116" s="243" t="str">
        <f>IF(基本情報入力シート!R130="","",基本情報入力シート!R130)</f>
        <v/>
      </c>
      <c r="O116" s="243" t="str">
        <f>IF(基本情報入力シート!W130="","",基本情報入力シート!W130)</f>
        <v/>
      </c>
      <c r="P116" s="347" t="str">
        <f>IF(基本情報入力シート!X130="","",基本情報入力シート!X130)</f>
        <v/>
      </c>
      <c r="Q116" s="371" t="str">
        <f>IF(基本情報入力シート!Y130="","",基本情報入力シート!Y130)</f>
        <v/>
      </c>
      <c r="R116" s="237"/>
      <c r="S116" s="238"/>
      <c r="T116" s="239"/>
      <c r="U116" s="239"/>
      <c r="V116" s="239"/>
      <c r="W116" s="240"/>
      <c r="X116" s="241"/>
      <c r="Y116" s="249"/>
      <c r="Z116" s="249"/>
      <c r="AA116" s="249"/>
      <c r="AB116" s="249"/>
      <c r="AC116" s="249"/>
      <c r="AD116" s="249"/>
      <c r="AE116" s="382"/>
      <c r="AF116" s="382"/>
      <c r="AG116" s="250"/>
      <c r="AH116" s="251"/>
      <c r="AI116" s="362"/>
      <c r="AJ116" s="362"/>
      <c r="AK116" s="362"/>
    </row>
    <row r="117" spans="1:37" ht="27.75" customHeight="1">
      <c r="A117" s="242">
        <f t="shared" si="3"/>
        <v>99</v>
      </c>
      <c r="B117" s="343" t="str">
        <f>IF(基本情報入力シート!C131="","",基本情報入力シート!C131)</f>
        <v/>
      </c>
      <c r="C117" s="355" t="str">
        <f>IF(基本情報入力シート!D131="","",基本情報入力シート!D131)</f>
        <v/>
      </c>
      <c r="D117" s="356" t="str">
        <f>IF(基本情報入力シート!E131="","",基本情報入力シート!E131)</f>
        <v/>
      </c>
      <c r="E117" s="344" t="str">
        <f>IF(基本情報入力シート!F131="","",基本情報入力シート!F131)</f>
        <v/>
      </c>
      <c r="F117" s="344" t="str">
        <f>IF(基本情報入力シート!G131="","",基本情報入力シート!G131)</f>
        <v/>
      </c>
      <c r="G117" s="344" t="str">
        <f>IF(基本情報入力シート!H131="","",基本情報入力シート!H131)</f>
        <v/>
      </c>
      <c r="H117" s="344" t="str">
        <f>IF(基本情報入力シート!I131="","",基本情報入力シート!I131)</f>
        <v/>
      </c>
      <c r="I117" s="344" t="str">
        <f>IF(基本情報入力シート!J131="","",基本情報入力シート!J131)</f>
        <v/>
      </c>
      <c r="J117" s="344" t="str">
        <f>IF(基本情報入力シート!K131="","",基本情報入力シート!K131)</f>
        <v/>
      </c>
      <c r="K117" s="345" t="str">
        <f>IF(基本情報入力シート!L131="","",基本情報入力シート!L131)</f>
        <v/>
      </c>
      <c r="L117" s="339" t="s">
        <v>315</v>
      </c>
      <c r="M117" s="346" t="str">
        <f>IF(基本情報入力シート!M131="","",基本情報入力シート!M131)</f>
        <v/>
      </c>
      <c r="N117" s="243" t="str">
        <f>IF(基本情報入力シート!R131="","",基本情報入力シート!R131)</f>
        <v/>
      </c>
      <c r="O117" s="243" t="str">
        <f>IF(基本情報入力シート!W131="","",基本情報入力シート!W131)</f>
        <v/>
      </c>
      <c r="P117" s="347" t="str">
        <f>IF(基本情報入力シート!X131="","",基本情報入力シート!X131)</f>
        <v/>
      </c>
      <c r="Q117" s="371" t="str">
        <f>IF(基本情報入力シート!Y131="","",基本情報入力シート!Y131)</f>
        <v/>
      </c>
      <c r="R117" s="237"/>
      <c r="S117" s="238"/>
      <c r="T117" s="239"/>
      <c r="U117" s="239"/>
      <c r="V117" s="239"/>
      <c r="W117" s="240"/>
      <c r="X117" s="241"/>
      <c r="Y117" s="249"/>
      <c r="Z117" s="249"/>
      <c r="AA117" s="249"/>
      <c r="AB117" s="249"/>
      <c r="AC117" s="249"/>
      <c r="AD117" s="249"/>
      <c r="AE117" s="382"/>
      <c r="AF117" s="382"/>
      <c r="AG117" s="250"/>
      <c r="AH117" s="251"/>
      <c r="AI117" s="362"/>
      <c r="AJ117" s="362"/>
      <c r="AK117" s="362"/>
    </row>
    <row r="118" spans="1:37" ht="27.75" customHeight="1">
      <c r="A118" s="242">
        <f t="shared" si="3"/>
        <v>100</v>
      </c>
      <c r="B118" s="343" t="str">
        <f>IF(基本情報入力シート!C132="","",基本情報入力シート!C132)</f>
        <v/>
      </c>
      <c r="C118" s="355" t="str">
        <f>IF(基本情報入力シート!D132="","",基本情報入力シート!D132)</f>
        <v/>
      </c>
      <c r="D118" s="356" t="str">
        <f>IF(基本情報入力シート!E132="","",基本情報入力シート!E132)</f>
        <v/>
      </c>
      <c r="E118" s="348" t="str">
        <f>IF(基本情報入力シート!F132="","",基本情報入力シート!F132)</f>
        <v/>
      </c>
      <c r="F118" s="348" t="str">
        <f>IF(基本情報入力シート!G132="","",基本情報入力シート!G132)</f>
        <v/>
      </c>
      <c r="G118" s="348" t="str">
        <f>IF(基本情報入力シート!H132="","",基本情報入力シート!H132)</f>
        <v/>
      </c>
      <c r="H118" s="348" t="str">
        <f>IF(基本情報入力シート!I132="","",基本情報入力シート!I132)</f>
        <v/>
      </c>
      <c r="I118" s="348" t="str">
        <f>IF(基本情報入力シート!J132="","",基本情報入力シート!J132)</f>
        <v/>
      </c>
      <c r="J118" s="348" t="str">
        <f>IF(基本情報入力シート!K132="","",基本情報入力シート!K132)</f>
        <v/>
      </c>
      <c r="K118" s="349" t="str">
        <f>IF(基本情報入力シート!L132="","",基本情報入力シート!L132)</f>
        <v/>
      </c>
      <c r="L118" s="339" t="s">
        <v>316</v>
      </c>
      <c r="M118" s="243" t="str">
        <f>IF(基本情報入力シート!M132="","",基本情報入力シート!M132)</f>
        <v/>
      </c>
      <c r="N118" s="243" t="str">
        <f>IF(基本情報入力シート!R132="","",基本情報入力シート!R132)</f>
        <v/>
      </c>
      <c r="O118" s="243" t="str">
        <f>IF(基本情報入力シート!W132="","",基本情報入力シート!W132)</f>
        <v/>
      </c>
      <c r="P118" s="350" t="str">
        <f>IF(基本情報入力シート!X132="","",基本情報入力シート!X132)</f>
        <v/>
      </c>
      <c r="Q118" s="372" t="str">
        <f>IF(基本情報入力シート!Y132="","",基本情報入力シート!Y132)</f>
        <v/>
      </c>
      <c r="R118" s="252"/>
      <c r="S118" s="244"/>
      <c r="T118" s="253"/>
      <c r="U118" s="253"/>
      <c r="V118" s="253"/>
      <c r="W118" s="254"/>
      <c r="X118" s="245"/>
      <c r="Y118" s="246"/>
      <c r="Z118" s="246"/>
      <c r="AA118" s="246"/>
      <c r="AB118" s="246"/>
      <c r="AC118" s="246"/>
      <c r="AD118" s="246"/>
      <c r="AE118" s="384"/>
      <c r="AF118" s="384"/>
      <c r="AG118" s="247"/>
      <c r="AH118" s="248"/>
      <c r="AI118" s="364"/>
      <c r="AJ118" s="364"/>
      <c r="AK118" s="364"/>
    </row>
    <row r="119" spans="1:37">
      <c r="A119" s="57"/>
      <c r="B119" s="58"/>
      <c r="C119" s="59"/>
      <c r="D119" s="59"/>
      <c r="E119" s="59"/>
      <c r="F119" s="59"/>
      <c r="G119" s="59"/>
      <c r="H119" s="59"/>
      <c r="I119" s="59"/>
      <c r="J119" s="59"/>
      <c r="K119" s="59"/>
      <c r="L119" s="59"/>
      <c r="M119" s="59"/>
      <c r="N119" s="59"/>
      <c r="O119" s="59"/>
      <c r="Q119" s="38"/>
      <c r="R119" s="38"/>
      <c r="S119" s="47"/>
      <c r="T119" s="47"/>
      <c r="U119" s="47"/>
      <c r="V119" s="50"/>
      <c r="W119" s="60"/>
      <c r="X119" s="61"/>
      <c r="Y119" s="61"/>
      <c r="Z119" s="61"/>
      <c r="AA119" s="61"/>
      <c r="AB119" s="62"/>
      <c r="AC119" s="62"/>
      <c r="AD119" s="63"/>
      <c r="AE119" s="340"/>
      <c r="AF119" s="340"/>
      <c r="AG119" s="63"/>
      <c r="AH119" s="63"/>
    </row>
    <row r="120" spans="1:37">
      <c r="A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341"/>
      <c r="AF120" s="341"/>
      <c r="AG120" s="55"/>
    </row>
    <row r="121" spans="1:37">
      <c r="A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341"/>
      <c r="AF121" s="341"/>
      <c r="AG121" s="55"/>
    </row>
    <row r="122" spans="1:37">
      <c r="A122" s="55"/>
      <c r="C122" s="64"/>
      <c r="D122" s="64"/>
      <c r="E122" s="64"/>
      <c r="F122" s="64"/>
      <c r="G122" s="64"/>
      <c r="H122" s="64"/>
      <c r="I122" s="64"/>
      <c r="J122" s="64"/>
      <c r="K122" s="64"/>
      <c r="L122" s="64"/>
      <c r="M122" s="64"/>
      <c r="N122" s="64"/>
      <c r="O122" s="64"/>
      <c r="P122" s="64"/>
      <c r="Q122" s="55"/>
      <c r="R122" s="55"/>
      <c r="S122" s="55"/>
      <c r="T122" s="55"/>
      <c r="U122" s="55"/>
      <c r="V122" s="55"/>
      <c r="W122" s="55"/>
      <c r="X122" s="55"/>
      <c r="Y122" s="55"/>
      <c r="Z122" s="55"/>
      <c r="AA122" s="55"/>
      <c r="AB122" s="55"/>
      <c r="AC122" s="55"/>
      <c r="AD122" s="55"/>
      <c r="AE122" s="341"/>
      <c r="AF122" s="341"/>
      <c r="AG122" s="55"/>
    </row>
    <row r="123" spans="1:37">
      <c r="A123" s="55"/>
      <c r="B123" s="64"/>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341"/>
      <c r="AF123" s="341"/>
      <c r="AG123" s="55"/>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3"/>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8"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view="pageBreakPreview" zoomScaleNormal="100" zoomScaleSheetLayoutView="100" workbookViewId="0">
      <selection activeCell="AK1" sqref="AK1"/>
    </sheetView>
  </sheetViews>
  <sheetFormatPr defaultColWidth="2.5" defaultRowHeight="13.5"/>
  <cols>
    <col min="1" max="34" width="2.5" style="449"/>
    <col min="35" max="36" width="2.5" style="449" customWidth="1"/>
    <col min="37" max="16384" width="2.5" style="449"/>
  </cols>
  <sheetData>
    <row r="1" spans="1:40">
      <c r="A1" s="446" t="s">
        <v>430</v>
      </c>
      <c r="B1" s="446"/>
      <c r="C1" s="446"/>
      <c r="D1" s="446"/>
      <c r="E1" s="446"/>
      <c r="F1" s="446"/>
      <c r="G1" s="446"/>
      <c r="H1" s="446"/>
      <c r="I1" s="446"/>
      <c r="J1" s="446"/>
      <c r="K1" s="446"/>
      <c r="L1" s="446"/>
      <c r="M1" s="446"/>
      <c r="N1" s="446"/>
      <c r="O1" s="446"/>
      <c r="P1" s="446"/>
      <c r="Q1" s="446"/>
      <c r="R1" s="446"/>
      <c r="S1" s="446"/>
      <c r="T1" s="446"/>
      <c r="U1" s="446"/>
      <c r="V1" s="446"/>
      <c r="W1" s="446"/>
      <c r="X1" s="446"/>
      <c r="Y1" s="447"/>
      <c r="Z1" s="447"/>
      <c r="AA1" s="447"/>
      <c r="AB1" s="447"/>
      <c r="AC1" s="447"/>
      <c r="AD1" s="447"/>
      <c r="AE1" s="447"/>
      <c r="AF1" s="447"/>
      <c r="AG1" s="447"/>
      <c r="AH1" s="447"/>
      <c r="AI1" s="447"/>
      <c r="AJ1" s="447"/>
      <c r="AK1" s="448"/>
      <c r="AL1" s="448"/>
      <c r="AM1" s="448"/>
      <c r="AN1" s="448"/>
    </row>
    <row r="2" spans="1:40">
      <c r="A2" s="446"/>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50"/>
      <c r="AJ2" s="450"/>
      <c r="AK2" s="448"/>
      <c r="AL2" s="448"/>
      <c r="AM2" s="448"/>
      <c r="AN2" s="448"/>
    </row>
    <row r="3" spans="1:40" ht="17.25">
      <c r="A3" s="938" t="s">
        <v>463</v>
      </c>
      <c r="B3" s="938"/>
      <c r="C3" s="938"/>
      <c r="D3" s="938"/>
      <c r="E3" s="938"/>
      <c r="F3" s="938"/>
      <c r="G3" s="938"/>
      <c r="H3" s="938"/>
      <c r="I3" s="938"/>
      <c r="J3" s="938"/>
      <c r="K3" s="938"/>
      <c r="L3" s="938"/>
      <c r="M3" s="938"/>
      <c r="N3" s="938"/>
      <c r="O3" s="938"/>
      <c r="P3" s="938"/>
      <c r="Q3" s="938"/>
      <c r="R3" s="938"/>
      <c r="S3" s="938"/>
      <c r="T3" s="938"/>
      <c r="U3" s="938"/>
      <c r="V3" s="938"/>
      <c r="W3" s="939">
        <v>3</v>
      </c>
      <c r="X3" s="939"/>
      <c r="Y3" s="451" t="s">
        <v>22</v>
      </c>
      <c r="Z3" s="451"/>
      <c r="AA3" s="451"/>
      <c r="AB3" s="452"/>
      <c r="AC3" s="452"/>
      <c r="AD3" s="452"/>
      <c r="AE3" s="452"/>
      <c r="AF3" s="450"/>
      <c r="AG3" s="450"/>
      <c r="AH3" s="450"/>
      <c r="AI3" s="450"/>
      <c r="AJ3" s="450"/>
    </row>
    <row r="4" spans="1:40">
      <c r="A4" s="453"/>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row>
    <row r="5" spans="1:40">
      <c r="A5" s="446" t="s">
        <v>464</v>
      </c>
      <c r="B5" s="446"/>
      <c r="C5" s="446"/>
      <c r="D5" s="446"/>
      <c r="E5" s="446"/>
      <c r="F5" s="446"/>
      <c r="G5" s="446"/>
      <c r="H5" s="446"/>
      <c r="I5" s="446"/>
      <c r="J5" s="446"/>
      <c r="K5" s="446"/>
      <c r="L5" s="446"/>
      <c r="M5" s="446"/>
      <c r="N5" s="446"/>
      <c r="O5" s="446"/>
      <c r="P5" s="446"/>
      <c r="Q5" s="446"/>
      <c r="R5" s="454"/>
      <c r="S5" s="454"/>
      <c r="T5" s="454"/>
      <c r="U5" s="454"/>
      <c r="V5" s="454"/>
      <c r="W5" s="454"/>
      <c r="X5" s="454"/>
      <c r="Y5" s="454"/>
      <c r="Z5" s="454"/>
      <c r="AA5" s="455"/>
      <c r="AB5" s="455"/>
      <c r="AC5" s="456"/>
      <c r="AD5" s="456"/>
      <c r="AE5" s="456"/>
      <c r="AF5" s="456"/>
      <c r="AG5" s="456"/>
      <c r="AH5" s="456"/>
      <c r="AI5" s="456"/>
      <c r="AJ5" s="456"/>
    </row>
    <row r="6" spans="1:40" ht="7.5" customHeight="1">
      <c r="A6" s="446"/>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row>
    <row r="7" spans="1:40">
      <c r="A7" s="940" t="s">
        <v>53</v>
      </c>
      <c r="B7" s="941"/>
      <c r="C7" s="941"/>
      <c r="D7" s="941"/>
      <c r="E7" s="941"/>
      <c r="F7" s="941"/>
      <c r="G7" s="942" t="str">
        <f>基本情報入力シート!M15</f>
        <v>カブシキガイシャ○○ケアサービス</v>
      </c>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4"/>
    </row>
    <row r="8" spans="1:40" ht="24" customHeight="1">
      <c r="A8" s="918" t="s">
        <v>52</v>
      </c>
      <c r="B8" s="945"/>
      <c r="C8" s="945"/>
      <c r="D8" s="945"/>
      <c r="E8" s="945"/>
      <c r="F8" s="945"/>
      <c r="G8" s="946" t="str">
        <f>基本情報入力シート!M16</f>
        <v>株式会社○○ケアサービス</v>
      </c>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8"/>
    </row>
    <row r="9" spans="1:40">
      <c r="A9" s="922" t="s">
        <v>48</v>
      </c>
      <c r="B9" s="923"/>
      <c r="C9" s="923"/>
      <c r="D9" s="923"/>
      <c r="E9" s="923"/>
      <c r="F9" s="923"/>
      <c r="G9" s="457" t="s">
        <v>465</v>
      </c>
      <c r="H9" s="926" t="str">
        <f>基本情報入力シート!AC17</f>
        <v>100－1234</v>
      </c>
      <c r="I9" s="926"/>
      <c r="J9" s="926"/>
      <c r="K9" s="926"/>
      <c r="L9" s="926"/>
      <c r="M9" s="458"/>
      <c r="N9" s="459"/>
      <c r="O9" s="459"/>
      <c r="P9" s="459"/>
      <c r="Q9" s="459"/>
      <c r="R9" s="459"/>
      <c r="S9" s="459"/>
      <c r="T9" s="459"/>
      <c r="U9" s="459"/>
      <c r="V9" s="459"/>
      <c r="W9" s="459"/>
      <c r="X9" s="459"/>
      <c r="Y9" s="459"/>
      <c r="Z9" s="459"/>
      <c r="AA9" s="459"/>
      <c r="AB9" s="459"/>
      <c r="AC9" s="459"/>
      <c r="AD9" s="459"/>
      <c r="AE9" s="459"/>
      <c r="AF9" s="459"/>
      <c r="AG9" s="459"/>
      <c r="AH9" s="459"/>
      <c r="AI9" s="459"/>
      <c r="AJ9" s="460"/>
    </row>
    <row r="10" spans="1:40">
      <c r="A10" s="911"/>
      <c r="B10" s="912"/>
      <c r="C10" s="912"/>
      <c r="D10" s="912"/>
      <c r="E10" s="912"/>
      <c r="F10" s="912"/>
      <c r="G10" s="927" t="str">
        <f>基本情報入力シート!M18</f>
        <v>泉佐野市市場東○丁目○番○号</v>
      </c>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9"/>
    </row>
    <row r="11" spans="1:40">
      <c r="A11" s="924"/>
      <c r="B11" s="925"/>
      <c r="C11" s="925"/>
      <c r="D11" s="925"/>
      <c r="E11" s="925"/>
      <c r="F11" s="925"/>
      <c r="G11" s="930" t="str">
        <f>基本情報入力シート!M19</f>
        <v>○○ビル3Ｆ</v>
      </c>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2"/>
    </row>
    <row r="12" spans="1:40">
      <c r="A12" s="933" t="s">
        <v>53</v>
      </c>
      <c r="B12" s="934"/>
      <c r="C12" s="934"/>
      <c r="D12" s="934"/>
      <c r="E12" s="934"/>
      <c r="F12" s="934"/>
      <c r="G12" s="935" t="str">
        <f>基本情報入力シート!M22</f>
        <v>コウイキ　タロウ</v>
      </c>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7"/>
    </row>
    <row r="13" spans="1:40" ht="21" customHeight="1">
      <c r="A13" s="911" t="s">
        <v>49</v>
      </c>
      <c r="B13" s="912"/>
      <c r="C13" s="912"/>
      <c r="D13" s="912"/>
      <c r="E13" s="912"/>
      <c r="F13" s="912"/>
      <c r="G13" s="913" t="str">
        <f>基本情報入力シート!M23</f>
        <v>広域　太郎</v>
      </c>
      <c r="H13" s="914"/>
      <c r="I13" s="914"/>
      <c r="J13" s="914"/>
      <c r="K13" s="914"/>
      <c r="L13" s="914"/>
      <c r="M13" s="914"/>
      <c r="N13" s="914"/>
      <c r="O13" s="914"/>
      <c r="P13" s="914"/>
      <c r="Q13" s="914"/>
      <c r="R13" s="914"/>
      <c r="S13" s="914"/>
      <c r="T13" s="914"/>
      <c r="U13" s="914"/>
      <c r="V13" s="914"/>
      <c r="W13" s="914"/>
      <c r="X13" s="914"/>
      <c r="Y13" s="914"/>
      <c r="Z13" s="914"/>
      <c r="AA13" s="914"/>
      <c r="AB13" s="914"/>
      <c r="AC13" s="914"/>
      <c r="AD13" s="914"/>
      <c r="AE13" s="914"/>
      <c r="AF13" s="914"/>
      <c r="AG13" s="914"/>
      <c r="AH13" s="914"/>
      <c r="AI13" s="914"/>
      <c r="AJ13" s="915"/>
    </row>
    <row r="14" spans="1:40" ht="18" customHeight="1">
      <c r="A14" s="916" t="s">
        <v>50</v>
      </c>
      <c r="B14" s="916"/>
      <c r="C14" s="916"/>
      <c r="D14" s="916"/>
      <c r="E14" s="916"/>
      <c r="F14" s="916"/>
      <c r="G14" s="917" t="s">
        <v>23</v>
      </c>
      <c r="H14" s="917"/>
      <c r="I14" s="917"/>
      <c r="J14" s="918"/>
      <c r="K14" s="919" t="str">
        <f>基本情報入力シート!M24</f>
        <v>072-493-2023</v>
      </c>
      <c r="L14" s="919"/>
      <c r="M14" s="919"/>
      <c r="N14" s="919"/>
      <c r="O14" s="919"/>
      <c r="P14" s="920" t="s">
        <v>24</v>
      </c>
      <c r="Q14" s="917"/>
      <c r="R14" s="917"/>
      <c r="S14" s="918"/>
      <c r="T14" s="919" t="str">
        <f>基本情報入力シート!M25</f>
        <v>072-462-7780</v>
      </c>
      <c r="U14" s="919"/>
      <c r="V14" s="919"/>
      <c r="W14" s="919"/>
      <c r="X14" s="919"/>
      <c r="Y14" s="920" t="s">
        <v>466</v>
      </c>
      <c r="Z14" s="917"/>
      <c r="AA14" s="917"/>
      <c r="AB14" s="918"/>
      <c r="AC14" s="921" t="str">
        <f>基本情報入力シート!M26</f>
        <v>aaa@aaa.aa.jp</v>
      </c>
      <c r="AD14" s="921"/>
      <c r="AE14" s="921"/>
      <c r="AF14" s="921"/>
      <c r="AG14" s="921"/>
      <c r="AH14" s="921"/>
      <c r="AI14" s="921"/>
      <c r="AJ14" s="921"/>
    </row>
    <row r="15" spans="1:40">
      <c r="A15" s="450"/>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row>
    <row r="16" spans="1:40" ht="22.5" customHeight="1">
      <c r="A16" s="450" t="s">
        <v>467</v>
      </c>
      <c r="B16" s="450"/>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row>
    <row r="17" spans="1:36" ht="26.25" customHeight="1">
      <c r="A17" s="900" t="s">
        <v>468</v>
      </c>
      <c r="B17" s="901"/>
      <c r="C17" s="901"/>
      <c r="D17" s="901"/>
      <c r="E17" s="901"/>
      <c r="F17" s="901"/>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1"/>
      <c r="AI17" s="901"/>
      <c r="AJ17" s="902"/>
    </row>
    <row r="18" spans="1:36" ht="86.25" customHeight="1">
      <c r="A18" s="903"/>
      <c r="B18" s="904"/>
      <c r="C18" s="904"/>
      <c r="D18" s="904"/>
      <c r="E18" s="904"/>
      <c r="F18" s="904"/>
      <c r="G18" s="904"/>
      <c r="H18" s="904"/>
      <c r="I18" s="904"/>
      <c r="J18" s="904"/>
      <c r="K18" s="904"/>
      <c r="L18" s="904"/>
      <c r="M18" s="904"/>
      <c r="N18" s="904"/>
      <c r="O18" s="904"/>
      <c r="P18" s="904"/>
      <c r="Q18" s="904"/>
      <c r="R18" s="904"/>
      <c r="S18" s="904"/>
      <c r="T18" s="904"/>
      <c r="U18" s="904"/>
      <c r="V18" s="904"/>
      <c r="W18" s="904"/>
      <c r="X18" s="904"/>
      <c r="Y18" s="904"/>
      <c r="Z18" s="904"/>
      <c r="AA18" s="904"/>
      <c r="AB18" s="904"/>
      <c r="AC18" s="904"/>
      <c r="AD18" s="904"/>
      <c r="AE18" s="904"/>
      <c r="AF18" s="904"/>
      <c r="AG18" s="904"/>
      <c r="AH18" s="904"/>
      <c r="AI18" s="904"/>
      <c r="AJ18" s="905"/>
    </row>
    <row r="19" spans="1:36">
      <c r="A19" s="450"/>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row>
    <row r="20" spans="1:36" ht="22.5" customHeight="1">
      <c r="A20" s="450" t="s">
        <v>469</v>
      </c>
      <c r="B20" s="450"/>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row>
    <row r="21" spans="1:36" ht="86.25" customHeight="1">
      <c r="A21" s="906"/>
      <c r="B21" s="907"/>
      <c r="C21" s="907"/>
      <c r="D21" s="907"/>
      <c r="E21" s="907"/>
      <c r="F21" s="907"/>
      <c r="G21" s="907"/>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8"/>
    </row>
    <row r="22" spans="1:36">
      <c r="A22" s="450"/>
      <c r="B22" s="450"/>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row>
    <row r="23" spans="1:36" ht="22.5" customHeight="1">
      <c r="A23" s="450" t="s">
        <v>470</v>
      </c>
      <c r="B23" s="450"/>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row>
    <row r="24" spans="1:36" ht="86.25" customHeight="1">
      <c r="A24" s="906"/>
      <c r="B24" s="907"/>
      <c r="C24" s="907"/>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8"/>
    </row>
    <row r="25" spans="1:36">
      <c r="A25" s="450" t="s">
        <v>36</v>
      </c>
      <c r="B25" s="450" t="s">
        <v>471</v>
      </c>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row>
    <row r="26" spans="1:36">
      <c r="A26" s="450"/>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row>
    <row r="27" spans="1:36" ht="22.5" customHeight="1">
      <c r="A27" s="450" t="s">
        <v>472</v>
      </c>
      <c r="B27" s="450"/>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row>
    <row r="28" spans="1:36">
      <c r="A28" s="900" t="s">
        <v>473</v>
      </c>
      <c r="B28" s="901"/>
      <c r="C28" s="901"/>
      <c r="D28" s="901"/>
      <c r="E28" s="901"/>
      <c r="F28" s="901"/>
      <c r="G28" s="901"/>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2"/>
    </row>
    <row r="29" spans="1:36" ht="86.25" customHeight="1">
      <c r="A29" s="903"/>
      <c r="B29" s="904"/>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5"/>
    </row>
    <row r="30" spans="1:36" ht="21" customHeight="1">
      <c r="A30" s="450"/>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row>
    <row r="31" spans="1:36" ht="6" customHeight="1">
      <c r="A31" s="455"/>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row>
    <row r="32" spans="1:36" s="467" customFormat="1" ht="19.5" customHeight="1">
      <c r="A32" s="461"/>
      <c r="B32" s="462"/>
      <c r="C32" s="461" t="s">
        <v>25</v>
      </c>
      <c r="D32" s="461"/>
      <c r="E32" s="909">
        <f>基本情報入力シート!E12</f>
        <v>4</v>
      </c>
      <c r="F32" s="910"/>
      <c r="G32" s="461" t="s">
        <v>2</v>
      </c>
      <c r="H32" s="909">
        <f>基本情報入力シート!G12</f>
        <v>7</v>
      </c>
      <c r="I32" s="910"/>
      <c r="J32" s="461" t="s">
        <v>3</v>
      </c>
      <c r="K32" s="909">
        <f>基本情報入力シート!I12</f>
        <v>20</v>
      </c>
      <c r="L32" s="910"/>
      <c r="M32" s="461" t="s">
        <v>6</v>
      </c>
      <c r="N32" s="464"/>
      <c r="O32" s="464"/>
      <c r="P32" s="464"/>
      <c r="Q32" s="465"/>
      <c r="R32" s="897" t="s">
        <v>26</v>
      </c>
      <c r="S32" s="897"/>
      <c r="T32" s="897"/>
      <c r="U32" s="897"/>
      <c r="V32" s="897"/>
      <c r="W32" s="899" t="str">
        <f>基本情報入力シート!M16</f>
        <v>株式会社○○ケアサービス</v>
      </c>
      <c r="X32" s="899"/>
      <c r="Y32" s="899"/>
      <c r="Z32" s="899"/>
      <c r="AA32" s="899"/>
      <c r="AB32" s="899"/>
      <c r="AC32" s="899"/>
      <c r="AD32" s="899"/>
      <c r="AE32" s="899"/>
      <c r="AF32" s="899"/>
      <c r="AG32" s="899"/>
      <c r="AH32" s="899"/>
      <c r="AI32" s="466"/>
      <c r="AJ32" s="464"/>
    </row>
    <row r="33" spans="1:36" s="467" customFormat="1" ht="19.5" customHeight="1">
      <c r="A33" s="461"/>
      <c r="B33" s="464"/>
      <c r="C33" s="461"/>
      <c r="D33" s="461"/>
      <c r="E33" s="461"/>
      <c r="F33" s="461"/>
      <c r="G33" s="461"/>
      <c r="H33" s="461"/>
      <c r="I33" s="461"/>
      <c r="J33" s="461"/>
      <c r="K33" s="461"/>
      <c r="L33" s="461"/>
      <c r="M33" s="461"/>
      <c r="N33" s="461"/>
      <c r="O33" s="461"/>
      <c r="P33" s="464"/>
      <c r="Q33" s="465"/>
      <c r="R33" s="897" t="s">
        <v>27</v>
      </c>
      <c r="S33" s="897"/>
      <c r="T33" s="897"/>
      <c r="U33" s="897"/>
      <c r="V33" s="897"/>
      <c r="W33" s="898" t="str">
        <f>基本情報入力シート!M21</f>
        <v>広域　花子</v>
      </c>
      <c r="X33" s="899"/>
      <c r="Y33" s="899"/>
      <c r="Z33" s="899"/>
      <c r="AA33" s="899"/>
      <c r="AB33" s="899"/>
      <c r="AC33" s="899"/>
      <c r="AD33" s="899"/>
      <c r="AE33" s="899"/>
      <c r="AF33" s="899"/>
      <c r="AG33" s="899"/>
      <c r="AH33" s="899"/>
      <c r="AI33" s="468"/>
      <c r="AJ33" s="464"/>
    </row>
    <row r="34" spans="1:36" ht="6" customHeight="1">
      <c r="A34" s="469"/>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row>
    <row r="35" spans="1:36">
      <c r="A35" s="469"/>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row>
  </sheetData>
  <mergeCells count="34">
    <mergeCell ref="A3:V3"/>
    <mergeCell ref="W3:X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K14:O14"/>
    <mergeCell ref="P14:S14"/>
    <mergeCell ref="T14:X14"/>
    <mergeCell ref="Y14:AB14"/>
    <mergeCell ref="AC14:AJ14"/>
    <mergeCell ref="R33:V33"/>
    <mergeCell ref="W33:AH33"/>
    <mergeCell ref="A17:AJ17"/>
    <mergeCell ref="A18:AJ18"/>
    <mergeCell ref="A21:AJ21"/>
    <mergeCell ref="A24:AJ24"/>
    <mergeCell ref="A28:AJ28"/>
    <mergeCell ref="A29:AJ29"/>
    <mergeCell ref="E32:F32"/>
    <mergeCell ref="H32:I32"/>
    <mergeCell ref="K32:L32"/>
    <mergeCell ref="R32:V32"/>
    <mergeCell ref="W32:AH32"/>
  </mergeCells>
  <phoneticPr fontId="3"/>
  <dataValidations count="2">
    <dataValidation imeMode="halfAlpha" allowBlank="1" showInputMessage="1" showErrorMessage="1" sqref="A14 K14 T14 H32:I32 K32:L32 E32:F32"/>
    <dataValidation imeMode="hiragana" allowBlank="1" showInputMessage="1" showErrorMessage="1" sqref="W33"/>
  </dataValidations>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142</v>
      </c>
    </row>
    <row r="7" spans="1:1" ht="16.5" customHeight="1">
      <c r="A7" s="4" t="s">
        <v>328</v>
      </c>
    </row>
    <row r="8" spans="1:1" ht="16.5" customHeight="1">
      <c r="A8" s="4" t="s">
        <v>13</v>
      </c>
    </row>
    <row r="9" spans="1:1" ht="16.5" customHeight="1">
      <c r="A9" s="4" t="s">
        <v>14</v>
      </c>
    </row>
    <row r="10" spans="1:1" ht="16.5" customHeight="1">
      <c r="A10" s="4" t="s">
        <v>329</v>
      </c>
    </row>
    <row r="11" spans="1:1" ht="16.5" customHeight="1">
      <c r="A11" s="4" t="s">
        <v>337</v>
      </c>
    </row>
    <row r="12" spans="1:1" ht="16.5" customHeight="1">
      <c r="A12" s="4" t="s">
        <v>15</v>
      </c>
    </row>
    <row r="13" spans="1:1" ht="16.5" customHeight="1">
      <c r="A13" s="4" t="s">
        <v>330</v>
      </c>
    </row>
    <row r="14" spans="1:1" ht="16.5" customHeight="1">
      <c r="A14" s="4" t="s">
        <v>331</v>
      </c>
    </row>
    <row r="15" spans="1:1" ht="16.5" customHeight="1">
      <c r="A15" s="5" t="s">
        <v>16</v>
      </c>
    </row>
    <row r="16" spans="1:1" ht="16.5" customHeight="1">
      <c r="A16" s="4" t="s">
        <v>332</v>
      </c>
    </row>
    <row r="17" spans="1:1" ht="16.5" customHeight="1">
      <c r="A17" s="4" t="s">
        <v>17</v>
      </c>
    </row>
    <row r="18" spans="1:1" ht="16.5" customHeight="1">
      <c r="A18" s="5" t="s">
        <v>18</v>
      </c>
    </row>
    <row r="19" spans="1:1" ht="16.5" customHeight="1">
      <c r="A19" s="4" t="s">
        <v>333</v>
      </c>
    </row>
    <row r="20" spans="1:1" ht="16.5" customHeight="1">
      <c r="A20" s="5" t="s">
        <v>19</v>
      </c>
    </row>
    <row r="21" spans="1:1" ht="16.5" customHeight="1">
      <c r="A21" s="4" t="s">
        <v>334</v>
      </c>
    </row>
    <row r="22" spans="1:1" ht="16.5" customHeight="1">
      <c r="A22" s="5" t="s">
        <v>20</v>
      </c>
    </row>
    <row r="23" spans="1:1" ht="16.5" customHeight="1">
      <c r="A23" s="4" t="s">
        <v>336</v>
      </c>
    </row>
    <row r="24" spans="1:1" ht="16.5" customHeight="1">
      <c r="A24" s="4" t="s">
        <v>21</v>
      </c>
    </row>
    <row r="25" spans="1:1" ht="16.5" customHeight="1">
      <c r="A25" s="4" t="s">
        <v>335</v>
      </c>
    </row>
    <row r="26" spans="1:1" ht="16.5" customHeight="1">
      <c r="A26" s="4" t="s">
        <v>191</v>
      </c>
    </row>
    <row r="27" spans="1:1" ht="16.5" customHeight="1">
      <c r="A27" s="4" t="s">
        <v>192</v>
      </c>
    </row>
    <row r="28" spans="1:1" s="351" customFormat="1" ht="18" customHeight="1">
      <c r="A28" s="352" t="s">
        <v>318</v>
      </c>
    </row>
    <row r="29" spans="1:1" s="351" customFormat="1" ht="18" customHeight="1">
      <c r="A29" s="352" t="s">
        <v>319</v>
      </c>
    </row>
    <row r="30" spans="1:1" s="351" customFormat="1" ht="18" customHeight="1">
      <c r="A30" s="352" t="s">
        <v>320</v>
      </c>
    </row>
    <row r="31" spans="1:1" s="351" customFormat="1" ht="18" customHeight="1">
      <c r="A31" s="352" t="s">
        <v>321</v>
      </c>
    </row>
    <row r="32" spans="1:1" s="351" customFormat="1" ht="18" customHeight="1">
      <c r="A32" s="352" t="s">
        <v>322</v>
      </c>
    </row>
    <row r="33" spans="1:1" s="351" customFormat="1" ht="18" customHeight="1">
      <c r="A33" s="352" t="s">
        <v>323</v>
      </c>
    </row>
    <row r="34" spans="1:1" s="351" customFormat="1" ht="18" customHeight="1">
      <c r="A34" s="352" t="s">
        <v>324</v>
      </c>
    </row>
    <row r="35" spans="1:1" s="351" customFormat="1" ht="18" customHeight="1">
      <c r="A35" s="352" t="s">
        <v>325</v>
      </c>
    </row>
    <row r="36" spans="1:1" s="351" customFormat="1" ht="18" customHeight="1">
      <c r="A36" s="352" t="s">
        <v>326</v>
      </c>
    </row>
    <row r="37" spans="1:1" s="351" customFormat="1" ht="18" customHeight="1" thickBot="1">
      <c r="A37" s="353" t="s">
        <v>327</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はじめに</vt:lpstr>
      <vt:lpstr>基本情報入力シート</vt:lpstr>
      <vt:lpstr>チェックリスト</vt:lpstr>
      <vt:lpstr>参考様式２</vt:lpstr>
      <vt:lpstr>別紙様式3-1</vt:lpstr>
      <vt:lpstr>別紙様式3-2</vt:lpstr>
      <vt:lpstr>別紙様式4</vt:lpstr>
      <vt:lpstr>【参考】サービス名一覧</vt:lpstr>
      <vt:lpstr>_new1</vt:lpstr>
      <vt:lpstr>【参考】サービス名一覧!erea</vt:lpstr>
      <vt:lpstr>【参考】サービス名一覧!new</vt:lpstr>
      <vt:lpstr>【参考】サービス名一覧!Print_Area</vt:lpstr>
      <vt:lpstr>チェックリスト!Print_Area</vt:lpstr>
      <vt:lpstr>はじめに!Print_Area</vt:lpstr>
      <vt:lpstr>基本情報入力シート!Print_Area</vt:lpstr>
      <vt:lpstr>参考様式２!Print_Area</vt:lpstr>
      <vt:lpstr>'別紙様式3-1'!Print_Area</vt:lpstr>
      <vt:lpstr>'別紙様式3-2'!Print_Area</vt:lpstr>
      <vt:lpstr>別紙様式4!Print_Area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広域福祉</cp:lastModifiedBy>
  <cp:lastPrinted>2022-06-16T13:05:02Z</cp:lastPrinted>
  <dcterms:created xsi:type="dcterms:W3CDTF">2018-06-19T01:27:02Z</dcterms:created>
  <dcterms:modified xsi:type="dcterms:W3CDTF">2022-07-05T02:33:13Z</dcterms:modified>
</cp:coreProperties>
</file>