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3　介護給付費算定に係る体制等に関する届出について\"/>
    </mc:Choice>
  </mc:AlternateContent>
  <bookViews>
    <workbookView xWindow="0" yWindow="0" windowWidth="20490" windowHeight="6810" tabRatio="665"/>
  </bookViews>
  <sheets>
    <sheet name="様式１（訪問系）"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<sst xmlns="http://schemas.openxmlformats.org/spreadsheetml/2006/main" count="1385" uniqueCount="247">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</sst>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0" zoomScaleNormal="55" zoomScaleSheetLayoutView="50" workbookViewId="0">
      <selection activeCell="U2" sqref="U2:V2"/>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c r="V2" s="352"/>
      <c r="W2" s="10" t="s">
        <v>14</v>
      </c>
      <c r="X2" s="351" t="str">
        <f>IF(U2=0,"",YEAR(DATE(2018+U2,1,1)))</f>
        <v/>
      </c>
      <c r="Y2" s="351"/>
      <c r="Z2" s="12" t="s">
        <v>18</v>
      </c>
      <c r="AA2" s="12" t="s">
        <v>19</v>
      </c>
      <c r="AB2" s="352"/>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t="e">
        <f>DAY(DATE($X$2,$AB$2,1))</f>
        <v>#VALUE!</v>
      </c>
      <c r="Q9" s="49" t="e">
        <f>DAY(DATE($X$2,$AB$2,2))</f>
        <v>#VALUE!</v>
      </c>
      <c r="R9" s="49" t="e">
        <f>DAY(DATE($X$2,$AB$2,3))</f>
        <v>#VALUE!</v>
      </c>
      <c r="S9" s="49" t="e">
        <f>DAY(DATE($X$2,$AB$2,4))</f>
        <v>#VALUE!</v>
      </c>
      <c r="T9" s="49" t="e">
        <f>DAY(DATE($X$2,$AB$2,5))</f>
        <v>#VALUE!</v>
      </c>
      <c r="U9" s="49" t="e">
        <f>DAY(DATE($X$2,$AB$2,6))</f>
        <v>#VALUE!</v>
      </c>
      <c r="V9" s="50" t="e">
        <f>DAY(DATE($X$2,$AB$2,7))</f>
        <v>#VALUE!</v>
      </c>
      <c r="W9" s="48" t="e">
        <f>DAY(DATE($X$2,$AB$2,8))</f>
        <v>#VALUE!</v>
      </c>
      <c r="X9" s="49" t="e">
        <f>DAY(DATE($X$2,$AB$2,9))</f>
        <v>#VALUE!</v>
      </c>
      <c r="Y9" s="49" t="e">
        <f>DAY(DATE($X$2,$AB$2,10))</f>
        <v>#VALUE!</v>
      </c>
      <c r="Z9" s="49" t="e">
        <f>DAY(DATE($X$2,$AB$2,11))</f>
        <v>#VALUE!</v>
      </c>
      <c r="AA9" s="49" t="e">
        <f>DAY(DATE($X$2,$AB$2,12))</f>
        <v>#VALUE!</v>
      </c>
      <c r="AB9" s="49" t="e">
        <f>DAY(DATE($X$2,$AB$2,13))</f>
        <v>#VALUE!</v>
      </c>
      <c r="AC9" s="50" t="e">
        <f>DAY(DATE($X$2,$AB$2,14))</f>
        <v>#VALUE!</v>
      </c>
      <c r="AD9" s="48" t="e">
        <f>DAY(DATE($X$2,$AB$2,15))</f>
        <v>#VALUE!</v>
      </c>
      <c r="AE9" s="49" t="e">
        <f>DAY(DATE($X$2,$AB$2,16))</f>
        <v>#VALUE!</v>
      </c>
      <c r="AF9" s="49" t="e">
        <f>DAY(DATE($X$2,$AB$2,17))</f>
        <v>#VALUE!</v>
      </c>
      <c r="AG9" s="49" t="e">
        <f>DAY(DATE($X$2,$AB$2,18))</f>
        <v>#VALUE!</v>
      </c>
      <c r="AH9" s="49" t="e">
        <f>DAY(DATE($X$2,$AB$2,19))</f>
        <v>#VALUE!</v>
      </c>
      <c r="AI9" s="49" t="e">
        <f>DAY(DATE($X$2,$AB$2,20))</f>
        <v>#VALUE!</v>
      </c>
      <c r="AJ9" s="50" t="e">
        <f>DAY(DATE($X$2,$AB$2,21))</f>
        <v>#VALUE!</v>
      </c>
      <c r="AK9" s="48" t="e">
        <f>DAY(DATE($X$2,$AB$2,22))</f>
        <v>#VALUE!</v>
      </c>
      <c r="AL9" s="49" t="e">
        <f>DAY(DATE($X$2,$AB$2,23))</f>
        <v>#VALUE!</v>
      </c>
      <c r="AM9" s="49" t="e">
        <f>DAY(DATE($X$2,$AB$2,24))</f>
        <v>#VALUE!</v>
      </c>
      <c r="AN9" s="49" t="e">
        <f>DAY(DATE($X$2,$AB$2,25))</f>
        <v>#VALUE!</v>
      </c>
      <c r="AO9" s="49" t="e">
        <f>DAY(DATE($X$2,$AB$2,26))</f>
        <v>#VALUE!</v>
      </c>
      <c r="AP9" s="49" t="e">
        <f>DAY(DATE($X$2,$AB$2,27))</f>
        <v>#VALUE!</v>
      </c>
      <c r="AQ9" s="50" t="e">
        <f>DAY(DATE($X$2,$AB$2,28))</f>
        <v>#VALUE!</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t="e">
        <f>WEEKDAY(DATE($X$2,$AB$2,1))</f>
        <v>#VALUE!</v>
      </c>
      <c r="Q10" s="49" t="e">
        <f>WEEKDAY(DATE($X$2,$AB$2,2))</f>
        <v>#VALUE!</v>
      </c>
      <c r="R10" s="49" t="e">
        <f>WEEKDAY(DATE($X$2,$AB$2,3))</f>
        <v>#VALUE!</v>
      </c>
      <c r="S10" s="49" t="e">
        <f>WEEKDAY(DATE($X$2,$AB$2,4))</f>
        <v>#VALUE!</v>
      </c>
      <c r="T10" s="49" t="e">
        <f>WEEKDAY(DATE($X$2,$AB$2,5))</f>
        <v>#VALUE!</v>
      </c>
      <c r="U10" s="49" t="e">
        <f>WEEKDAY(DATE($X$2,$AB$2,6))</f>
        <v>#VALUE!</v>
      </c>
      <c r="V10" s="50" t="e">
        <f>WEEKDAY(DATE($X$2,$AB$2,7))</f>
        <v>#VALUE!</v>
      </c>
      <c r="W10" s="48" t="e">
        <f>WEEKDAY(DATE($X$2,$AB$2,8))</f>
        <v>#VALUE!</v>
      </c>
      <c r="X10" s="49" t="e">
        <f>WEEKDAY(DATE($X$2,$AB$2,9))</f>
        <v>#VALUE!</v>
      </c>
      <c r="Y10" s="49" t="e">
        <f>WEEKDAY(DATE($X$2,$AB$2,10))</f>
        <v>#VALUE!</v>
      </c>
      <c r="Z10" s="49" t="e">
        <f>WEEKDAY(DATE($X$2,$AB$2,11))</f>
        <v>#VALUE!</v>
      </c>
      <c r="AA10" s="49" t="e">
        <f>WEEKDAY(DATE($X$2,$AB$2,12))</f>
        <v>#VALUE!</v>
      </c>
      <c r="AB10" s="49" t="e">
        <f>WEEKDAY(DATE($X$2,$AB$2,13))</f>
        <v>#VALUE!</v>
      </c>
      <c r="AC10" s="50" t="e">
        <f>WEEKDAY(DATE($X$2,$AB$2,14))</f>
        <v>#VALUE!</v>
      </c>
      <c r="AD10" s="48" t="e">
        <f>WEEKDAY(DATE($X$2,$AB$2,15))</f>
        <v>#VALUE!</v>
      </c>
      <c r="AE10" s="49" t="e">
        <f>WEEKDAY(DATE($X$2,$AB$2,16))</f>
        <v>#VALUE!</v>
      </c>
      <c r="AF10" s="49" t="e">
        <f>WEEKDAY(DATE($X$2,$AB$2,17))</f>
        <v>#VALUE!</v>
      </c>
      <c r="AG10" s="49" t="e">
        <f>WEEKDAY(DATE($X$2,$AB$2,18))</f>
        <v>#VALUE!</v>
      </c>
      <c r="AH10" s="49" t="e">
        <f>WEEKDAY(DATE($X$2,$AB$2,19))</f>
        <v>#VALUE!</v>
      </c>
      <c r="AI10" s="49" t="e">
        <f>WEEKDAY(DATE($X$2,$AB$2,20))</f>
        <v>#VALUE!</v>
      </c>
      <c r="AJ10" s="50" t="e">
        <f>WEEKDAY(DATE($X$2,$AB$2,21))</f>
        <v>#VALUE!</v>
      </c>
      <c r="AK10" s="48" t="e">
        <f>WEEKDAY(DATE($X$2,$AB$2,22))</f>
        <v>#VALUE!</v>
      </c>
      <c r="AL10" s="49" t="e">
        <f>WEEKDAY(DATE($X$2,$AB$2,23))</f>
        <v>#VALUE!</v>
      </c>
      <c r="AM10" s="49" t="e">
        <f>WEEKDAY(DATE($X$2,$AB$2,24))</f>
        <v>#VALUE!</v>
      </c>
      <c r="AN10" s="49" t="e">
        <f>WEEKDAY(DATE($X$2,$AB$2,25))</f>
        <v>#VALUE!</v>
      </c>
      <c r="AO10" s="49" t="e">
        <f>WEEKDAY(DATE($X$2,$AB$2,26))</f>
        <v>#VALUE!</v>
      </c>
      <c r="AP10" s="49" t="e">
        <f>WEEKDAY(DATE($X$2,$AB$2,27))</f>
        <v>#VALUE!</v>
      </c>
      <c r="AQ10" s="50" t="e">
        <f>WEEKDAY(DATE($X$2,$AB$2,28))</f>
        <v>#VALUE!</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e">
        <f>IF(P10=1,"日",IF(P10=2,"月",IF(P10=3,"火",IF(P10=4,"水",IF(P10=5,"木",IF(P10=6,"金","土"))))))</f>
        <v>#VALUE!</v>
      </c>
      <c r="Q11" s="52" t="e">
        <f t="shared" ref="Q11:V11" si="0">IF(Q10=1,"日",IF(Q10=2,"月",IF(Q10=3,"火",IF(Q10=4,"水",IF(Q10=5,"木",IF(Q10=6,"金","土"))))))</f>
        <v>#VALUE!</v>
      </c>
      <c r="R11" s="52" t="e">
        <f t="shared" si="0"/>
        <v>#VALUE!</v>
      </c>
      <c r="S11" s="52" t="e">
        <f t="shared" si="0"/>
        <v>#VALUE!</v>
      </c>
      <c r="T11" s="52" t="e">
        <f t="shared" si="0"/>
        <v>#VALUE!</v>
      </c>
      <c r="U11" s="52" t="e">
        <f t="shared" si="0"/>
        <v>#VALUE!</v>
      </c>
      <c r="V11" s="53" t="e">
        <f t="shared" si="0"/>
        <v>#VALUE!</v>
      </c>
      <c r="W11" s="51" t="e">
        <f t="shared" ref="W11" si="1">IF(W10=1,"日",IF(W10=2,"月",IF(W10=3,"火",IF(W10=4,"水",IF(W10=5,"木",IF(W10=6,"金","土"))))))</f>
        <v>#VALUE!</v>
      </c>
      <c r="X11" s="52" t="e">
        <f t="shared" ref="X11" si="2">IF(X10=1,"日",IF(X10=2,"月",IF(X10=3,"火",IF(X10=4,"水",IF(X10=5,"木",IF(X10=6,"金","土"))))))</f>
        <v>#VALUE!</v>
      </c>
      <c r="Y11" s="52" t="e">
        <f t="shared" ref="Y11" si="3">IF(Y10=1,"日",IF(Y10=2,"月",IF(Y10=3,"火",IF(Y10=4,"水",IF(Y10=5,"木",IF(Y10=6,"金","土"))))))</f>
        <v>#VALUE!</v>
      </c>
      <c r="Z11" s="52" t="e">
        <f t="shared" ref="Z11" si="4">IF(Z10=1,"日",IF(Z10=2,"月",IF(Z10=3,"火",IF(Z10=4,"水",IF(Z10=5,"木",IF(Z10=6,"金","土"))))))</f>
        <v>#VALUE!</v>
      </c>
      <c r="AA11" s="52" t="e">
        <f t="shared" ref="AA11" si="5">IF(AA10=1,"日",IF(AA10=2,"月",IF(AA10=3,"火",IF(AA10=4,"水",IF(AA10=5,"木",IF(AA10=6,"金","土"))))))</f>
        <v>#VALUE!</v>
      </c>
      <c r="AB11" s="52" t="e">
        <f t="shared" ref="AB11" si="6">IF(AB10=1,"日",IF(AB10=2,"月",IF(AB10=3,"火",IF(AB10=4,"水",IF(AB10=5,"木",IF(AB10=6,"金","土"))))))</f>
        <v>#VALUE!</v>
      </c>
      <c r="AC11" s="53" t="e">
        <f t="shared" ref="AC11" si="7">IF(AC10=1,"日",IF(AC10=2,"月",IF(AC10=3,"火",IF(AC10=4,"水",IF(AC10=5,"木",IF(AC10=6,"金","土"))))))</f>
        <v>#VALUE!</v>
      </c>
      <c r="AD11" s="51" t="e">
        <f t="shared" ref="AD11" si="8">IF(AD10=1,"日",IF(AD10=2,"月",IF(AD10=3,"火",IF(AD10=4,"水",IF(AD10=5,"木",IF(AD10=6,"金","土"))))))</f>
        <v>#VALUE!</v>
      </c>
      <c r="AE11" s="52" t="e">
        <f t="shared" ref="AE11" si="9">IF(AE10=1,"日",IF(AE10=2,"月",IF(AE10=3,"火",IF(AE10=4,"水",IF(AE10=5,"木",IF(AE10=6,"金","土"))))))</f>
        <v>#VALUE!</v>
      </c>
      <c r="AF11" s="52" t="e">
        <f t="shared" ref="AF11" si="10">IF(AF10=1,"日",IF(AF10=2,"月",IF(AF10=3,"火",IF(AF10=4,"水",IF(AF10=5,"木",IF(AF10=6,"金","土"))))))</f>
        <v>#VALUE!</v>
      </c>
      <c r="AG11" s="52" t="e">
        <f t="shared" ref="AG11" si="11">IF(AG10=1,"日",IF(AG10=2,"月",IF(AG10=3,"火",IF(AG10=4,"水",IF(AG10=5,"木",IF(AG10=6,"金","土"))))))</f>
        <v>#VALUE!</v>
      </c>
      <c r="AH11" s="52" t="e">
        <f t="shared" ref="AH11" si="12">IF(AH10=1,"日",IF(AH10=2,"月",IF(AH10=3,"火",IF(AH10=4,"水",IF(AH10=5,"木",IF(AH10=6,"金","土"))))))</f>
        <v>#VALUE!</v>
      </c>
      <c r="AI11" s="52" t="e">
        <f t="shared" ref="AI11" si="13">IF(AI10=1,"日",IF(AI10=2,"月",IF(AI10=3,"火",IF(AI10=4,"水",IF(AI10=5,"木",IF(AI10=6,"金","土"))))))</f>
        <v>#VALUE!</v>
      </c>
      <c r="AJ11" s="53" t="e">
        <f t="shared" ref="AJ11" si="14">IF(AJ10=1,"日",IF(AJ10=2,"月",IF(AJ10=3,"火",IF(AJ10=4,"水",IF(AJ10=5,"木",IF(AJ10=6,"金","土"))))))</f>
        <v>#VALUE!</v>
      </c>
      <c r="AK11" s="51" t="e">
        <f t="shared" ref="AK11" si="15">IF(AK10=1,"日",IF(AK10=2,"月",IF(AK10=3,"火",IF(AK10=4,"水",IF(AK10=5,"木",IF(AK10=6,"金","土"))))))</f>
        <v>#VALUE!</v>
      </c>
      <c r="AL11" s="52" t="e">
        <f t="shared" ref="AL11" si="16">IF(AL10=1,"日",IF(AL10=2,"月",IF(AL10=3,"火",IF(AL10=4,"水",IF(AL10=5,"木",IF(AL10=6,"金","土"))))))</f>
        <v>#VALUE!</v>
      </c>
      <c r="AM11" s="52" t="e">
        <f t="shared" ref="AM11" si="17">IF(AM10=1,"日",IF(AM10=2,"月",IF(AM10=3,"火",IF(AM10=4,"水",IF(AM10=5,"木",IF(AM10=6,"金","土"))))))</f>
        <v>#VALUE!</v>
      </c>
      <c r="AN11" s="52" t="e">
        <f t="shared" ref="AN11" si="18">IF(AN10=1,"日",IF(AN10=2,"月",IF(AN10=3,"火",IF(AN10=4,"水",IF(AN10=5,"木",IF(AN10=6,"金","土"))))))</f>
        <v>#VALUE!</v>
      </c>
      <c r="AO11" s="52" t="e">
        <f t="shared" ref="AO11" si="19">IF(AO10=1,"日",IF(AO10=2,"月",IF(AO10=3,"火",IF(AO10=4,"水",IF(AO10=5,"木",IF(AO10=6,"金","土"))))))</f>
        <v>#VALUE!</v>
      </c>
      <c r="AP11" s="52" t="e">
        <f t="shared" ref="AP11" si="20">IF(AP10=1,"日",IF(AP10=2,"月",IF(AP10=3,"火",IF(AP10=4,"水",IF(AP10=5,"木",IF(AP10=6,"金","土"))))))</f>
        <v>#VALUE!</v>
      </c>
      <c r="AQ11" s="53" t="e">
        <f t="shared" ref="AQ11" si="21">IF(AQ10=1,"日",IF(AQ10=2,"月",IF(AQ10=3,"火",IF(AQ10=4,"水",IF(AQ10=5,"木",IF(AQ10=6,"金","土"))))))</f>
        <v>#VALUE!</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240</v>
      </c>
    </row>
    <row r="73" spans="2:2" s="5" customFormat="1" ht="24.95" customHeight="1" x14ac:dyDescent="0.4">
      <c r="B73" s="345" t="s">
        <v>241</v>
      </c>
    </row>
    <row r="74" spans="2:2" ht="24.95" customHeight="1" x14ac:dyDescent="0.4">
      <c r="B74" s="5" t="s">
        <v>236</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topLeftCell="K1" zoomScale="70" zoomScaleNormal="70" zoomScaleSheetLayoutView="70" workbookViewId="0">
      <selection activeCell="Y2" sqref="Y2:Z2"/>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c r="Z2" s="352"/>
      <c r="AA2" s="2" t="s">
        <v>14</v>
      </c>
      <c r="AB2" s="436" t="str">
        <f>IF(Y2=0,"",YEAR(DATE(2018+Y2,1,1)))</f>
        <v/>
      </c>
      <c r="AC2" s="436"/>
      <c r="AD2" s="1" t="s">
        <v>18</v>
      </c>
      <c r="AE2" s="1" t="s">
        <v>19</v>
      </c>
      <c r="AF2" s="352"/>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t="e">
        <f>WEEKDAY(DATE($AB$2,$AF$2,1))</f>
        <v>#VALUE!</v>
      </c>
      <c r="S18" s="141" t="e">
        <f>WEEKDAY(DATE($AB$2,$AF$2,2))</f>
        <v>#VALUE!</v>
      </c>
      <c r="T18" s="141" t="e">
        <f>WEEKDAY(DATE($AB$2,$AF$2,3))</f>
        <v>#VALUE!</v>
      </c>
      <c r="U18" s="141" t="e">
        <f>WEEKDAY(DATE($AB$2,$AF$2,4))</f>
        <v>#VALUE!</v>
      </c>
      <c r="V18" s="141" t="e">
        <f>WEEKDAY(DATE($AB$2,$AF$2,5))</f>
        <v>#VALUE!</v>
      </c>
      <c r="W18" s="141" t="e">
        <f>WEEKDAY(DATE($AB$2,$AF$2,6))</f>
        <v>#VALUE!</v>
      </c>
      <c r="X18" s="142" t="e">
        <f>WEEKDAY(DATE($AB$2,$AF$2,7))</f>
        <v>#VALUE!</v>
      </c>
      <c r="Y18" s="140" t="e">
        <f>WEEKDAY(DATE($AB$2,$AF$2,8))</f>
        <v>#VALUE!</v>
      </c>
      <c r="Z18" s="141" t="e">
        <f>WEEKDAY(DATE($AB$2,$AF$2,9))</f>
        <v>#VALUE!</v>
      </c>
      <c r="AA18" s="141" t="e">
        <f>WEEKDAY(DATE($AB$2,$AF$2,10))</f>
        <v>#VALUE!</v>
      </c>
      <c r="AB18" s="141" t="e">
        <f>WEEKDAY(DATE($AB$2,$AF$2,11))</f>
        <v>#VALUE!</v>
      </c>
      <c r="AC18" s="141" t="e">
        <f>WEEKDAY(DATE($AB$2,$AF$2,12))</f>
        <v>#VALUE!</v>
      </c>
      <c r="AD18" s="141" t="e">
        <f>WEEKDAY(DATE($AB$2,$AF$2,13))</f>
        <v>#VALUE!</v>
      </c>
      <c r="AE18" s="142" t="e">
        <f>WEEKDAY(DATE($AB$2,$AF$2,14))</f>
        <v>#VALUE!</v>
      </c>
      <c r="AF18" s="140" t="e">
        <f>WEEKDAY(DATE($AB$2,$AF$2,15))</f>
        <v>#VALUE!</v>
      </c>
      <c r="AG18" s="141" t="e">
        <f>WEEKDAY(DATE($AB$2,$AF$2,16))</f>
        <v>#VALUE!</v>
      </c>
      <c r="AH18" s="141" t="e">
        <f>WEEKDAY(DATE($AB$2,$AF$2,17))</f>
        <v>#VALUE!</v>
      </c>
      <c r="AI18" s="141" t="e">
        <f>WEEKDAY(DATE($AB$2,$AF$2,18))</f>
        <v>#VALUE!</v>
      </c>
      <c r="AJ18" s="141" t="e">
        <f>WEEKDAY(DATE($AB$2,$AF$2,19))</f>
        <v>#VALUE!</v>
      </c>
      <c r="AK18" s="141" t="e">
        <f>WEEKDAY(DATE($AB$2,$AF$2,20))</f>
        <v>#VALUE!</v>
      </c>
      <c r="AL18" s="142" t="e">
        <f>WEEKDAY(DATE($AB$2,$AF$2,21))</f>
        <v>#VALUE!</v>
      </c>
      <c r="AM18" s="140" t="e">
        <f>WEEKDAY(DATE($AB$2,$AF$2,22))</f>
        <v>#VALUE!</v>
      </c>
      <c r="AN18" s="141" t="e">
        <f>WEEKDAY(DATE($AB$2,$AF$2,23))</f>
        <v>#VALUE!</v>
      </c>
      <c r="AO18" s="141" t="e">
        <f>WEEKDAY(DATE($AB$2,$AF$2,24))</f>
        <v>#VALUE!</v>
      </c>
      <c r="AP18" s="141" t="e">
        <f>WEEKDAY(DATE($AB$2,$AF$2,25))</f>
        <v>#VALUE!</v>
      </c>
      <c r="AQ18" s="141" t="e">
        <f>WEEKDAY(DATE($AB$2,$AF$2,26))</f>
        <v>#VALUE!</v>
      </c>
      <c r="AR18" s="141" t="e">
        <f>WEEKDAY(DATE($AB$2,$AF$2,27))</f>
        <v>#VALUE!</v>
      </c>
      <c r="AS18" s="142" t="e">
        <f>WEEKDAY(DATE($AB$2,$AF$2,28))</f>
        <v>#VALUE!</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e">
        <f>IF(R18=1,"日",IF(R18=2,"月",IF(R18=3,"火",IF(R18=4,"水",IF(R18=5,"木",IF(R18=6,"金","土"))))))</f>
        <v>#VALUE!</v>
      </c>
      <c r="S19" s="148" t="e">
        <f t="shared" ref="S19:AS19" si="0">IF(S18=1,"日",IF(S18=2,"月",IF(S18=3,"火",IF(S18=4,"水",IF(S18=5,"木",IF(S18=6,"金","土"))))))</f>
        <v>#VALUE!</v>
      </c>
      <c r="T19" s="148" t="e">
        <f t="shared" si="0"/>
        <v>#VALUE!</v>
      </c>
      <c r="U19" s="148" t="e">
        <f t="shared" si="0"/>
        <v>#VALUE!</v>
      </c>
      <c r="V19" s="148" t="e">
        <f t="shared" si="0"/>
        <v>#VALUE!</v>
      </c>
      <c r="W19" s="148" t="e">
        <f t="shared" si="0"/>
        <v>#VALUE!</v>
      </c>
      <c r="X19" s="149" t="e">
        <f t="shared" si="0"/>
        <v>#VALUE!</v>
      </c>
      <c r="Y19" s="147" t="e">
        <f>IF(Y18=1,"日",IF(Y18=2,"月",IF(Y18=3,"火",IF(Y18=4,"水",IF(Y18=5,"木",IF(Y18=6,"金","土"))))))</f>
        <v>#VALUE!</v>
      </c>
      <c r="Z19" s="148" t="e">
        <f t="shared" si="0"/>
        <v>#VALUE!</v>
      </c>
      <c r="AA19" s="148" t="e">
        <f t="shared" si="0"/>
        <v>#VALUE!</v>
      </c>
      <c r="AB19" s="148" t="e">
        <f t="shared" si="0"/>
        <v>#VALUE!</v>
      </c>
      <c r="AC19" s="148" t="e">
        <f t="shared" si="0"/>
        <v>#VALUE!</v>
      </c>
      <c r="AD19" s="148" t="e">
        <f t="shared" si="0"/>
        <v>#VALUE!</v>
      </c>
      <c r="AE19" s="149" t="e">
        <f t="shared" si="0"/>
        <v>#VALUE!</v>
      </c>
      <c r="AF19" s="147" t="e">
        <f>IF(AF18=1,"日",IF(AF18=2,"月",IF(AF18=3,"火",IF(AF18=4,"水",IF(AF18=5,"木",IF(AF18=6,"金","土"))))))</f>
        <v>#VALUE!</v>
      </c>
      <c r="AG19" s="148" t="e">
        <f t="shared" si="0"/>
        <v>#VALUE!</v>
      </c>
      <c r="AH19" s="148" t="e">
        <f t="shared" si="0"/>
        <v>#VALUE!</v>
      </c>
      <c r="AI19" s="148" t="e">
        <f t="shared" si="0"/>
        <v>#VALUE!</v>
      </c>
      <c r="AJ19" s="148" t="e">
        <f t="shared" si="0"/>
        <v>#VALUE!</v>
      </c>
      <c r="AK19" s="148" t="e">
        <f t="shared" si="0"/>
        <v>#VALUE!</v>
      </c>
      <c r="AL19" s="149" t="e">
        <f t="shared" si="0"/>
        <v>#VALUE!</v>
      </c>
      <c r="AM19" s="147" t="e">
        <f>IF(AM18=1,"日",IF(AM18=2,"月",IF(AM18=3,"火",IF(AM18=4,"水",IF(AM18=5,"木",IF(AM18=6,"金","土"))))))</f>
        <v>#VALUE!</v>
      </c>
      <c r="AN19" s="148" t="e">
        <f t="shared" si="0"/>
        <v>#VALUE!</v>
      </c>
      <c r="AO19" s="148" t="e">
        <f t="shared" si="0"/>
        <v>#VALUE!</v>
      </c>
      <c r="AP19" s="148" t="e">
        <f t="shared" si="0"/>
        <v>#VALUE!</v>
      </c>
      <c r="AQ19" s="148" t="e">
        <f t="shared" si="0"/>
        <v>#VALUE!</v>
      </c>
      <c r="AR19" s="148" t="e">
        <f t="shared" si="0"/>
        <v>#VALUE!</v>
      </c>
      <c r="AS19" s="149" t="e">
        <f t="shared" si="0"/>
        <v>#VALUE!</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237</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50" zoomScaleNormal="5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50" zoomScaleNormal="55" zoomScaleSheetLayoutView="50" workbookViewId="0">
      <selection activeCell="AP1" sqref="AP1:BE1"/>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c r="Z2" s="352"/>
      <c r="AA2" s="2" t="s">
        <v>14</v>
      </c>
      <c r="AB2" s="436" t="str">
        <f>IF(Y2=0,"",YEAR(DATE(2018+Y2,1,1)))</f>
        <v/>
      </c>
      <c r="AC2" s="436"/>
      <c r="AD2" s="1" t="s">
        <v>18</v>
      </c>
      <c r="AE2" s="1" t="s">
        <v>19</v>
      </c>
      <c r="AF2" s="352"/>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t="e">
        <f>WEEKDAY(DATE($AB$2,$AF$2,1))</f>
        <v>#VALUE!</v>
      </c>
      <c r="T17" s="141" t="e">
        <f>WEEKDAY(DATE($AB$2,$AF$2,2))</f>
        <v>#VALUE!</v>
      </c>
      <c r="U17" s="141" t="e">
        <f>WEEKDAY(DATE($AB$2,$AF$2,3))</f>
        <v>#VALUE!</v>
      </c>
      <c r="V17" s="141" t="e">
        <f>WEEKDAY(DATE($AB$2,$AF$2,4))</f>
        <v>#VALUE!</v>
      </c>
      <c r="W17" s="141" t="e">
        <f>WEEKDAY(DATE($AB$2,$AF$2,5))</f>
        <v>#VALUE!</v>
      </c>
      <c r="X17" s="141" t="e">
        <f>WEEKDAY(DATE($AB$2,$AF$2,6))</f>
        <v>#VALUE!</v>
      </c>
      <c r="Y17" s="142" t="e">
        <f>WEEKDAY(DATE($AB$2,$AF$2,7))</f>
        <v>#VALUE!</v>
      </c>
      <c r="Z17" s="140" t="e">
        <f>WEEKDAY(DATE($AB$2,$AF$2,8))</f>
        <v>#VALUE!</v>
      </c>
      <c r="AA17" s="141" t="e">
        <f>WEEKDAY(DATE($AB$2,$AF$2,9))</f>
        <v>#VALUE!</v>
      </c>
      <c r="AB17" s="141" t="e">
        <f>WEEKDAY(DATE($AB$2,$AF$2,10))</f>
        <v>#VALUE!</v>
      </c>
      <c r="AC17" s="141" t="e">
        <f>WEEKDAY(DATE($AB$2,$AF$2,11))</f>
        <v>#VALUE!</v>
      </c>
      <c r="AD17" s="141" t="e">
        <f>WEEKDAY(DATE($AB$2,$AF$2,12))</f>
        <v>#VALUE!</v>
      </c>
      <c r="AE17" s="141" t="e">
        <f>WEEKDAY(DATE($AB$2,$AF$2,13))</f>
        <v>#VALUE!</v>
      </c>
      <c r="AF17" s="142" t="e">
        <f>WEEKDAY(DATE($AB$2,$AF$2,14))</f>
        <v>#VALUE!</v>
      </c>
      <c r="AG17" s="140" t="e">
        <f>WEEKDAY(DATE($AB$2,$AF$2,15))</f>
        <v>#VALUE!</v>
      </c>
      <c r="AH17" s="141" t="e">
        <f>WEEKDAY(DATE($AB$2,$AF$2,16))</f>
        <v>#VALUE!</v>
      </c>
      <c r="AI17" s="141" t="e">
        <f>WEEKDAY(DATE($AB$2,$AF$2,17))</f>
        <v>#VALUE!</v>
      </c>
      <c r="AJ17" s="141" t="e">
        <f>WEEKDAY(DATE($AB$2,$AF$2,18))</f>
        <v>#VALUE!</v>
      </c>
      <c r="AK17" s="141" t="e">
        <f>WEEKDAY(DATE($AB$2,$AF$2,19))</f>
        <v>#VALUE!</v>
      </c>
      <c r="AL17" s="141" t="e">
        <f>WEEKDAY(DATE($AB$2,$AF$2,20))</f>
        <v>#VALUE!</v>
      </c>
      <c r="AM17" s="142" t="e">
        <f>WEEKDAY(DATE($AB$2,$AF$2,21))</f>
        <v>#VALUE!</v>
      </c>
      <c r="AN17" s="140" t="e">
        <f>WEEKDAY(DATE($AB$2,$AF$2,22))</f>
        <v>#VALUE!</v>
      </c>
      <c r="AO17" s="141" t="e">
        <f>WEEKDAY(DATE($AB$2,$AF$2,23))</f>
        <v>#VALUE!</v>
      </c>
      <c r="AP17" s="141" t="e">
        <f>WEEKDAY(DATE($AB$2,$AF$2,24))</f>
        <v>#VALUE!</v>
      </c>
      <c r="AQ17" s="141" t="e">
        <f>WEEKDAY(DATE($AB$2,$AF$2,25))</f>
        <v>#VALUE!</v>
      </c>
      <c r="AR17" s="141" t="e">
        <f>WEEKDAY(DATE($AB$2,$AF$2,26))</f>
        <v>#VALUE!</v>
      </c>
      <c r="AS17" s="141" t="e">
        <f>WEEKDAY(DATE($AB$2,$AF$2,27))</f>
        <v>#VALUE!</v>
      </c>
      <c r="AT17" s="142" t="e">
        <f>WEEKDAY(DATE($AB$2,$AF$2,28))</f>
        <v>#VALUE!</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e">
        <f>IF(S17=1,"日",IF(S17=2,"月",IF(S17=3,"火",IF(S17=4,"水",IF(S17=5,"木",IF(S17=6,"金","土"))))))</f>
        <v>#VALUE!</v>
      </c>
      <c r="T18" s="148" t="e">
        <f t="shared" ref="T18:AT18" si="0">IF(T17=1,"日",IF(T17=2,"月",IF(T17=3,"火",IF(T17=4,"水",IF(T17=5,"木",IF(T17=6,"金","土"))))))</f>
        <v>#VALUE!</v>
      </c>
      <c r="U18" s="148" t="e">
        <f t="shared" si="0"/>
        <v>#VALUE!</v>
      </c>
      <c r="V18" s="148" t="e">
        <f t="shared" si="0"/>
        <v>#VALUE!</v>
      </c>
      <c r="W18" s="148" t="e">
        <f t="shared" si="0"/>
        <v>#VALUE!</v>
      </c>
      <c r="X18" s="148" t="e">
        <f t="shared" si="0"/>
        <v>#VALUE!</v>
      </c>
      <c r="Y18" s="149" t="e">
        <f t="shared" si="0"/>
        <v>#VALUE!</v>
      </c>
      <c r="Z18" s="147" t="e">
        <f>IF(Z17=1,"日",IF(Z17=2,"月",IF(Z17=3,"火",IF(Z17=4,"水",IF(Z17=5,"木",IF(Z17=6,"金","土"))))))</f>
        <v>#VALUE!</v>
      </c>
      <c r="AA18" s="148" t="e">
        <f t="shared" si="0"/>
        <v>#VALUE!</v>
      </c>
      <c r="AB18" s="148" t="e">
        <f t="shared" si="0"/>
        <v>#VALUE!</v>
      </c>
      <c r="AC18" s="148" t="e">
        <f t="shared" si="0"/>
        <v>#VALUE!</v>
      </c>
      <c r="AD18" s="148" t="e">
        <f t="shared" si="0"/>
        <v>#VALUE!</v>
      </c>
      <c r="AE18" s="148" t="e">
        <f t="shared" si="0"/>
        <v>#VALUE!</v>
      </c>
      <c r="AF18" s="149" t="e">
        <f t="shared" si="0"/>
        <v>#VALUE!</v>
      </c>
      <c r="AG18" s="147" t="e">
        <f>IF(AG17=1,"日",IF(AG17=2,"月",IF(AG17=3,"火",IF(AG17=4,"水",IF(AG17=5,"木",IF(AG17=6,"金","土"))))))</f>
        <v>#VALUE!</v>
      </c>
      <c r="AH18" s="148" t="e">
        <f t="shared" si="0"/>
        <v>#VALUE!</v>
      </c>
      <c r="AI18" s="148" t="e">
        <f t="shared" si="0"/>
        <v>#VALUE!</v>
      </c>
      <c r="AJ18" s="148" t="e">
        <f t="shared" si="0"/>
        <v>#VALUE!</v>
      </c>
      <c r="AK18" s="148" t="e">
        <f t="shared" si="0"/>
        <v>#VALUE!</v>
      </c>
      <c r="AL18" s="148" t="e">
        <f t="shared" si="0"/>
        <v>#VALUE!</v>
      </c>
      <c r="AM18" s="149" t="e">
        <f t="shared" si="0"/>
        <v>#VALUE!</v>
      </c>
      <c r="AN18" s="147" t="e">
        <f>IF(AN17=1,"日",IF(AN17=2,"月",IF(AN17=3,"火",IF(AN17=4,"水",IF(AN17=5,"木",IF(AN17=6,"金","土"))))))</f>
        <v>#VALUE!</v>
      </c>
      <c r="AO18" s="148" t="e">
        <f t="shared" si="0"/>
        <v>#VALUE!</v>
      </c>
      <c r="AP18" s="148" t="e">
        <f t="shared" si="0"/>
        <v>#VALUE!</v>
      </c>
      <c r="AQ18" s="148" t="e">
        <f t="shared" si="0"/>
        <v>#VALUE!</v>
      </c>
      <c r="AR18" s="148" t="e">
        <f t="shared" si="0"/>
        <v>#VALUE!</v>
      </c>
      <c r="AS18" s="148" t="e">
        <f t="shared" si="0"/>
        <v>#VALUE!</v>
      </c>
      <c r="AT18" s="149" t="e">
        <f t="shared" si="0"/>
        <v>#VALUE!</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238</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opLeftCell="A34" zoomScale="50" zoomScaleNormal="5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231</v>
      </c>
      <c r="O4" s="597"/>
      <c r="P4" s="597"/>
      <c r="R4" s="597" t="s">
        <v>232</v>
      </c>
      <c r="S4" s="597"/>
      <c r="T4" s="597"/>
      <c r="U4" s="597"/>
      <c r="V4" s="597"/>
      <c r="W4" s="597"/>
      <c r="X4" s="597"/>
      <c r="Z4" s="341" t="s">
        <v>233</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234</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235</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235</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235</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45" zoomScaleNormal="55" zoomScaleSheetLayoutView="45" workbookViewId="0">
      <selection activeCell="AT1" sqref="AT1:BI1"/>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c r="AD2" s="352"/>
      <c r="AE2" s="2" t="s">
        <v>14</v>
      </c>
      <c r="AF2" s="436" t="str">
        <f>IF(AC2=0,"",YEAR(DATE(2018+AC2,1,1)))</f>
        <v/>
      </c>
      <c r="AG2" s="436"/>
      <c r="AH2" s="1" t="s">
        <v>18</v>
      </c>
      <c r="AI2" s="1" t="s">
        <v>19</v>
      </c>
      <c r="AJ2" s="352"/>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t="e">
        <f>WEEKDAY(DATE($AF$2,$AJ$2,1))</f>
        <v>#VALUE!</v>
      </c>
      <c r="X13" s="141" t="e">
        <f>WEEKDAY(DATE($AF$2,$AJ$2,2))</f>
        <v>#VALUE!</v>
      </c>
      <c r="Y13" s="141" t="e">
        <f>WEEKDAY(DATE($AF$2,$AJ$2,3))</f>
        <v>#VALUE!</v>
      </c>
      <c r="Z13" s="141" t="e">
        <f>WEEKDAY(DATE($AF$2,$AJ$2,4))</f>
        <v>#VALUE!</v>
      </c>
      <c r="AA13" s="141" t="e">
        <f>WEEKDAY(DATE($AF$2,$AJ$2,5))</f>
        <v>#VALUE!</v>
      </c>
      <c r="AB13" s="141" t="e">
        <f>WEEKDAY(DATE($AF$2,$AJ$2,6))</f>
        <v>#VALUE!</v>
      </c>
      <c r="AC13" s="142" t="e">
        <f>WEEKDAY(DATE($AF$2,$AJ$2,7))</f>
        <v>#VALUE!</v>
      </c>
      <c r="AD13" s="140" t="e">
        <f>WEEKDAY(DATE($AF$2,$AJ$2,8))</f>
        <v>#VALUE!</v>
      </c>
      <c r="AE13" s="141" t="e">
        <f>WEEKDAY(DATE($AF$2,$AJ$2,9))</f>
        <v>#VALUE!</v>
      </c>
      <c r="AF13" s="141" t="e">
        <f>WEEKDAY(DATE($AF$2,$AJ$2,10))</f>
        <v>#VALUE!</v>
      </c>
      <c r="AG13" s="141" t="e">
        <f>WEEKDAY(DATE($AF$2,$AJ$2,11))</f>
        <v>#VALUE!</v>
      </c>
      <c r="AH13" s="141" t="e">
        <f>WEEKDAY(DATE($AF$2,$AJ$2,12))</f>
        <v>#VALUE!</v>
      </c>
      <c r="AI13" s="141" t="e">
        <f>WEEKDAY(DATE($AF$2,$AJ$2,13))</f>
        <v>#VALUE!</v>
      </c>
      <c r="AJ13" s="142" t="e">
        <f>WEEKDAY(DATE($AF$2,$AJ$2,14))</f>
        <v>#VALUE!</v>
      </c>
      <c r="AK13" s="140" t="e">
        <f>WEEKDAY(DATE($AF$2,$AJ$2,15))</f>
        <v>#VALUE!</v>
      </c>
      <c r="AL13" s="141" t="e">
        <f>WEEKDAY(DATE($AF$2,$AJ$2,16))</f>
        <v>#VALUE!</v>
      </c>
      <c r="AM13" s="141" t="e">
        <f>WEEKDAY(DATE($AF$2,$AJ$2,17))</f>
        <v>#VALUE!</v>
      </c>
      <c r="AN13" s="141" t="e">
        <f>WEEKDAY(DATE($AF$2,$AJ$2,18))</f>
        <v>#VALUE!</v>
      </c>
      <c r="AO13" s="141" t="e">
        <f>WEEKDAY(DATE($AF$2,$AJ$2,19))</f>
        <v>#VALUE!</v>
      </c>
      <c r="AP13" s="141" t="e">
        <f>WEEKDAY(DATE($AF$2,$AJ$2,20))</f>
        <v>#VALUE!</v>
      </c>
      <c r="AQ13" s="142" t="e">
        <f>WEEKDAY(DATE($AF$2,$AJ$2,21))</f>
        <v>#VALUE!</v>
      </c>
      <c r="AR13" s="140" t="e">
        <f>WEEKDAY(DATE($AF$2,$AJ$2,22))</f>
        <v>#VALUE!</v>
      </c>
      <c r="AS13" s="141" t="e">
        <f>WEEKDAY(DATE($AF$2,$AJ$2,23))</f>
        <v>#VALUE!</v>
      </c>
      <c r="AT13" s="141" t="e">
        <f>WEEKDAY(DATE($AF$2,$AJ$2,24))</f>
        <v>#VALUE!</v>
      </c>
      <c r="AU13" s="141" t="e">
        <f>WEEKDAY(DATE($AF$2,$AJ$2,25))</f>
        <v>#VALUE!</v>
      </c>
      <c r="AV13" s="141" t="e">
        <f>WEEKDAY(DATE($AF$2,$AJ$2,26))</f>
        <v>#VALUE!</v>
      </c>
      <c r="AW13" s="141" t="e">
        <f>WEEKDAY(DATE($AF$2,$AJ$2,27))</f>
        <v>#VALUE!</v>
      </c>
      <c r="AX13" s="142" t="e">
        <f>WEEKDAY(DATE($AF$2,$AJ$2,28))</f>
        <v>#VALUE!</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e">
        <f>IF(W13=1,"日",IF(W13=2,"月",IF(W13=3,"火",IF(W13=4,"水",IF(W13=5,"木",IF(W13=6,"金","土"))))))</f>
        <v>#VALUE!</v>
      </c>
      <c r="X14" s="148" t="e">
        <f t="shared" ref="X14:AX14" si="0">IF(X13=1,"日",IF(X13=2,"月",IF(X13=3,"火",IF(X13=4,"水",IF(X13=5,"木",IF(X13=6,"金","土"))))))</f>
        <v>#VALUE!</v>
      </c>
      <c r="Y14" s="148" t="e">
        <f t="shared" si="0"/>
        <v>#VALUE!</v>
      </c>
      <c r="Z14" s="148" t="e">
        <f t="shared" si="0"/>
        <v>#VALUE!</v>
      </c>
      <c r="AA14" s="148" t="e">
        <f t="shared" si="0"/>
        <v>#VALUE!</v>
      </c>
      <c r="AB14" s="148" t="e">
        <f t="shared" si="0"/>
        <v>#VALUE!</v>
      </c>
      <c r="AC14" s="149" t="e">
        <f t="shared" si="0"/>
        <v>#VALUE!</v>
      </c>
      <c r="AD14" s="147" t="e">
        <f>IF(AD13=1,"日",IF(AD13=2,"月",IF(AD13=3,"火",IF(AD13=4,"水",IF(AD13=5,"木",IF(AD13=6,"金","土"))))))</f>
        <v>#VALUE!</v>
      </c>
      <c r="AE14" s="148" t="e">
        <f t="shared" si="0"/>
        <v>#VALUE!</v>
      </c>
      <c r="AF14" s="148" t="e">
        <f t="shared" si="0"/>
        <v>#VALUE!</v>
      </c>
      <c r="AG14" s="148" t="e">
        <f t="shared" si="0"/>
        <v>#VALUE!</v>
      </c>
      <c r="AH14" s="148" t="e">
        <f t="shared" si="0"/>
        <v>#VALUE!</v>
      </c>
      <c r="AI14" s="148" t="e">
        <f t="shared" si="0"/>
        <v>#VALUE!</v>
      </c>
      <c r="AJ14" s="149" t="e">
        <f t="shared" si="0"/>
        <v>#VALUE!</v>
      </c>
      <c r="AK14" s="147" t="e">
        <f>IF(AK13=1,"日",IF(AK13=2,"月",IF(AK13=3,"火",IF(AK13=4,"水",IF(AK13=5,"木",IF(AK13=6,"金","土"))))))</f>
        <v>#VALUE!</v>
      </c>
      <c r="AL14" s="148" t="e">
        <f t="shared" si="0"/>
        <v>#VALUE!</v>
      </c>
      <c r="AM14" s="148" t="e">
        <f t="shared" si="0"/>
        <v>#VALUE!</v>
      </c>
      <c r="AN14" s="148" t="e">
        <f t="shared" si="0"/>
        <v>#VALUE!</v>
      </c>
      <c r="AO14" s="148" t="e">
        <f t="shared" si="0"/>
        <v>#VALUE!</v>
      </c>
      <c r="AP14" s="148" t="e">
        <f t="shared" si="0"/>
        <v>#VALUE!</v>
      </c>
      <c r="AQ14" s="149" t="e">
        <f t="shared" si="0"/>
        <v>#VALUE!</v>
      </c>
      <c r="AR14" s="147" t="e">
        <f>IF(AR13=1,"日",IF(AR13=2,"月",IF(AR13=3,"火",IF(AR13=4,"水",IF(AR13=5,"木",IF(AR13=6,"金","土"))))))</f>
        <v>#VALUE!</v>
      </c>
      <c r="AS14" s="148" t="e">
        <f t="shared" si="0"/>
        <v>#VALUE!</v>
      </c>
      <c r="AT14" s="148" t="e">
        <f t="shared" si="0"/>
        <v>#VALUE!</v>
      </c>
      <c r="AU14" s="148" t="e">
        <f t="shared" si="0"/>
        <v>#VALUE!</v>
      </c>
      <c r="AV14" s="148" t="e">
        <f t="shared" si="0"/>
        <v>#VALUE!</v>
      </c>
      <c r="AW14" s="148" t="e">
        <f t="shared" si="0"/>
        <v>#VALUE!</v>
      </c>
      <c r="AX14" s="149" t="e">
        <f t="shared" si="0"/>
        <v>#VALUE!</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240</v>
      </c>
      <c r="C117" s="91"/>
      <c r="D117" s="91"/>
      <c r="E117" s="91"/>
      <c r="F117" s="91"/>
      <c r="G117" s="91"/>
      <c r="H117" s="91"/>
      <c r="I117" s="91"/>
      <c r="J117" s="91"/>
    </row>
    <row r="118" spans="2:10" ht="24.95" customHeight="1" x14ac:dyDescent="0.4">
      <c r="B118" s="345" t="s">
        <v>241</v>
      </c>
      <c r="C118" s="91"/>
      <c r="D118" s="91"/>
      <c r="E118" s="91"/>
      <c r="F118" s="91"/>
      <c r="G118" s="91"/>
      <c r="H118" s="91"/>
      <c r="I118" s="91"/>
      <c r="J118" s="91"/>
    </row>
    <row r="119" spans="2:10" ht="24.95" customHeight="1" x14ac:dyDescent="0.4">
      <c r="B119" s="5" t="s">
        <v>239</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topLeftCell="A29" zoomScale="50" zoomScaleNormal="5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244</v>
      </c>
      <c r="D49" s="200"/>
    </row>
    <row r="50" spans="3:4" x14ac:dyDescent="0.4">
      <c r="C50" s="200" t="s">
        <v>245</v>
      </c>
      <c r="D50" s="200"/>
    </row>
    <row r="51" spans="3:4" x14ac:dyDescent="0.4">
      <c r="C51" s="200" t="s">
        <v>242</v>
      </c>
      <c r="D51" s="200"/>
    </row>
    <row r="52" spans="3:4" x14ac:dyDescent="0.4">
      <c r="C52" s="200" t="s">
        <v>243</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様式１（訪問系）</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家治　加代</cp:lastModifiedBy>
  <cp:lastPrinted>2021-03-24T10:23:59Z</cp:lastPrinted>
  <dcterms:created xsi:type="dcterms:W3CDTF">2020-01-14T23:44:41Z</dcterms:created>
  <dcterms:modified xsi:type="dcterms:W3CDTF">2024-05-08T06:00:07Z</dcterms:modified>
</cp:coreProperties>
</file>